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06-fs1\skupine\NABAVA\NABAVA HOLDING KOBILARNA LIPICA, D.O.O\JAVNI RAZPISI 2021 HOLDING\JN1 DOBAVA HRANE IN PIJAČE\"/>
    </mc:Choice>
  </mc:AlternateContent>
  <bookViews>
    <workbookView xWindow="0" yWindow="0" windowWidth="28800" windowHeight="12135" tabRatio="808" firstSheet="34" activeTab="67"/>
  </bookViews>
  <sheets>
    <sheet name="SEZNAM SKUPIN" sheetId="219" r:id="rId1"/>
    <sheet name="1" sheetId="1" r:id="rId2"/>
    <sheet name="2" sheetId="57" r:id="rId3"/>
    <sheet name="3" sheetId="133" r:id="rId4"/>
    <sheet name="4" sheetId="134" r:id="rId5"/>
    <sheet name="5" sheetId="135" r:id="rId6"/>
    <sheet name="6" sheetId="136" r:id="rId7"/>
    <sheet name="7" sheetId="137" r:id="rId8"/>
    <sheet name="8" sheetId="138" r:id="rId9"/>
    <sheet name="9" sheetId="139" r:id="rId10"/>
    <sheet name="10" sheetId="140" r:id="rId11"/>
    <sheet name="11" sheetId="141" r:id="rId12"/>
    <sheet name="12" sheetId="142" r:id="rId13"/>
    <sheet name="13" sheetId="143" r:id="rId14"/>
    <sheet name="14" sheetId="144" r:id="rId15"/>
    <sheet name="15" sheetId="145" r:id="rId16"/>
    <sheet name="16" sheetId="146" r:id="rId17"/>
    <sheet name="17" sheetId="147" r:id="rId18"/>
    <sheet name="18" sheetId="148" r:id="rId19"/>
    <sheet name="19" sheetId="149" r:id="rId20"/>
    <sheet name="20" sheetId="151" r:id="rId21"/>
    <sheet name="21" sheetId="152" r:id="rId22"/>
    <sheet name="22" sheetId="153" r:id="rId23"/>
    <sheet name="23" sheetId="154" r:id="rId24"/>
    <sheet name="24" sheetId="155" r:id="rId25"/>
    <sheet name="25" sheetId="156" r:id="rId26"/>
    <sheet name="26" sheetId="157" r:id="rId27"/>
    <sheet name="27" sheetId="158" r:id="rId28"/>
    <sheet name="28" sheetId="159" r:id="rId29"/>
    <sheet name="29" sheetId="160" r:id="rId30"/>
    <sheet name="30" sheetId="161" r:id="rId31"/>
    <sheet name="31" sheetId="162" r:id="rId32"/>
    <sheet name="32" sheetId="163" r:id="rId33"/>
    <sheet name="33" sheetId="164" r:id="rId34"/>
    <sheet name="34" sheetId="165" r:id="rId35"/>
    <sheet name="35" sheetId="166" r:id="rId36"/>
    <sheet name="36" sheetId="167" r:id="rId37"/>
    <sheet name="37" sheetId="168" r:id="rId38"/>
    <sheet name="38" sheetId="169" r:id="rId39"/>
    <sheet name="39" sheetId="170" r:id="rId40"/>
    <sheet name="40" sheetId="171" r:id="rId41"/>
    <sheet name="41" sheetId="172" r:id="rId42"/>
    <sheet name="42" sheetId="173" r:id="rId43"/>
    <sheet name="43" sheetId="174" r:id="rId44"/>
    <sheet name="44" sheetId="177" r:id="rId45"/>
    <sheet name="45" sheetId="178" r:id="rId46"/>
    <sheet name="46" sheetId="179" r:id="rId47"/>
    <sheet name="47" sheetId="180" r:id="rId48"/>
    <sheet name="48" sheetId="181" r:id="rId49"/>
    <sheet name="49" sheetId="182" r:id="rId50"/>
    <sheet name="50" sheetId="183" r:id="rId51"/>
    <sheet name="51" sheetId="184" r:id="rId52"/>
    <sheet name="52" sheetId="185" r:id="rId53"/>
    <sheet name="53" sheetId="186" r:id="rId54"/>
    <sheet name="54" sheetId="187" r:id="rId55"/>
    <sheet name="55" sheetId="188" r:id="rId56"/>
    <sheet name="56" sheetId="189" r:id="rId57"/>
    <sheet name="57" sheetId="190" r:id="rId58"/>
    <sheet name="58" sheetId="191" r:id="rId59"/>
    <sheet name="59" sheetId="192" r:id="rId60"/>
    <sheet name="60" sheetId="193" r:id="rId61"/>
    <sheet name="61" sheetId="194" r:id="rId62"/>
    <sheet name="62" sheetId="196" r:id="rId63"/>
    <sheet name="63" sheetId="197" r:id="rId64"/>
    <sheet name="64" sheetId="198" r:id="rId65"/>
    <sheet name="65" sheetId="195" r:id="rId66"/>
    <sheet name="66" sheetId="199" r:id="rId67"/>
    <sheet name="67" sheetId="200" r:id="rId68"/>
    <sheet name="68" sheetId="201" r:id="rId69"/>
    <sheet name="69" sheetId="202" r:id="rId70"/>
    <sheet name="70" sheetId="203" r:id="rId71"/>
    <sheet name="71" sheetId="204" r:id="rId72"/>
    <sheet name="72" sheetId="205" r:id="rId73"/>
    <sheet name="73" sheetId="206" r:id="rId74"/>
    <sheet name="74" sheetId="207" r:id="rId75"/>
    <sheet name="75" sheetId="208" r:id="rId76"/>
    <sheet name="76" sheetId="209" r:id="rId77"/>
    <sheet name="77" sheetId="210" r:id="rId78"/>
    <sheet name="78" sheetId="211" r:id="rId79"/>
    <sheet name="79" sheetId="212" r:id="rId80"/>
    <sheet name="80" sheetId="213" r:id="rId81"/>
    <sheet name="81" sheetId="214" r:id="rId82"/>
    <sheet name="82" sheetId="215" r:id="rId83"/>
    <sheet name="83" sheetId="216" r:id="rId84"/>
    <sheet name="84" sheetId="217" r:id="rId85"/>
    <sheet name="85" sheetId="218" r:id="rId86"/>
  </sheets>
  <definedNames>
    <definedName name="_xlnm.Print_Area" localSheetId="1">'1'!$A$1:$N$47</definedName>
    <definedName name="_xlnm.Print_Area" localSheetId="10">'10'!$A$1:$N$30</definedName>
    <definedName name="_xlnm.Print_Area" localSheetId="11">'11'!$A$1:$N$26</definedName>
    <definedName name="_xlnm.Print_Area" localSheetId="12">'12'!$A$1:$N$26</definedName>
    <definedName name="_xlnm.Print_Area" localSheetId="13">'13'!$A$1:$N$31</definedName>
    <definedName name="_xlnm.Print_Area" localSheetId="14">'14'!$A$1:$N$30</definedName>
    <definedName name="_xlnm.Print_Area" localSheetId="15">'15'!$A$1:$N$29</definedName>
    <definedName name="_xlnm.Print_Area" localSheetId="16">'16'!$A$1:$N$27</definedName>
    <definedName name="_xlnm.Print_Area" localSheetId="17">'17'!$A$1:$N$40</definedName>
    <definedName name="_xlnm.Print_Area" localSheetId="18">'18'!$A$1:$N$83</definedName>
    <definedName name="_xlnm.Print_Area" localSheetId="19">'19'!$A$1:$N$38</definedName>
    <definedName name="_xlnm.Print_Area" localSheetId="2">'2'!$A$1:$M$26</definedName>
    <definedName name="_xlnm.Print_Area" localSheetId="21">'21'!$A$1:$N$29</definedName>
    <definedName name="_xlnm.Print_Area" localSheetId="22">'22'!$A$1:$N$38</definedName>
    <definedName name="_xlnm.Print_Area" localSheetId="23">'23'!$A$1:$N$35</definedName>
    <definedName name="_xlnm.Print_Area" localSheetId="24">'24'!$A$1:$N$28</definedName>
    <definedName name="_xlnm.Print_Area" localSheetId="25">'25'!$A$1:$N$33</definedName>
    <definedName name="_xlnm.Print_Area" localSheetId="26">'26'!$A$1:$N$29</definedName>
    <definedName name="_xlnm.Print_Area" localSheetId="27">'27'!$A$1:$N$27</definedName>
    <definedName name="_xlnm.Print_Area" localSheetId="28">'28'!$A$1:$N$38</definedName>
    <definedName name="_xlnm.Print_Area" localSheetId="29">'29'!$A$1:$N$50</definedName>
    <definedName name="_xlnm.Print_Area" localSheetId="3">'3'!$A$1:$M$29</definedName>
    <definedName name="_xlnm.Print_Area" localSheetId="30">'30'!$A$1:$N$59</definedName>
    <definedName name="_xlnm.Print_Area" localSheetId="31">'31'!$A$1:$N$27</definedName>
    <definedName name="_xlnm.Print_Area" localSheetId="32">'32'!$A$1:$N$29</definedName>
    <definedName name="_xlnm.Print_Area" localSheetId="33">'33'!$A$1:$N$30</definedName>
    <definedName name="_xlnm.Print_Area" localSheetId="34">'34'!$A$1:$N$85</definedName>
    <definedName name="_xlnm.Print_Area" localSheetId="35">'35'!$A$1:$N$38</definedName>
    <definedName name="_xlnm.Print_Area" localSheetId="36">'36'!$A$1:$N$43</definedName>
    <definedName name="_xlnm.Print_Area" localSheetId="37">'37'!$A$1:$N$29</definedName>
    <definedName name="_xlnm.Print_Area" localSheetId="38">'38'!$A$1:$N$27</definedName>
    <definedName name="_xlnm.Print_Area" localSheetId="39">'39'!$A$1:$N$27</definedName>
    <definedName name="_xlnm.Print_Area" localSheetId="4">'4'!$A$1:$N$26</definedName>
    <definedName name="_xlnm.Print_Area" localSheetId="40">'40'!$A$1:$N$27</definedName>
    <definedName name="_xlnm.Print_Area" localSheetId="41">'41'!$A$1:$N$31</definedName>
    <definedName name="_xlnm.Print_Area" localSheetId="42">'42'!$A$1:$N$27</definedName>
    <definedName name="_xlnm.Print_Area" localSheetId="43">'43'!$A$1:$N$27</definedName>
    <definedName name="_xlnm.Print_Area" localSheetId="44">'44'!$A$1:$N$28</definedName>
    <definedName name="_xlnm.Print_Area" localSheetId="45">'45'!$A$1:$N$27</definedName>
    <definedName name="_xlnm.Print_Area" localSheetId="46">'46'!$A$1:$N$29</definedName>
    <definedName name="_xlnm.Print_Area" localSheetId="47">'47'!$A$1:$N$29</definedName>
    <definedName name="_xlnm.Print_Area" localSheetId="48">'48'!$A$1:$N$27</definedName>
    <definedName name="_xlnm.Print_Area" localSheetId="49">'49'!$A$1:$N$28</definedName>
    <definedName name="_xlnm.Print_Area" localSheetId="5">'5'!$A$1:$N$28</definedName>
    <definedName name="_xlnm.Print_Area" localSheetId="50">'50'!$A$1:$N$30</definedName>
    <definedName name="_xlnm.Print_Area" localSheetId="51">'51'!$A$1:$N$28</definedName>
    <definedName name="_xlnm.Print_Area" localSheetId="52">'52'!$A$1:$N$29</definedName>
    <definedName name="_xlnm.Print_Area" localSheetId="53">'53'!$A$1:$N$30</definedName>
    <definedName name="_xlnm.Print_Area" localSheetId="54">'54'!$A$1:$N$29</definedName>
    <definedName name="_xlnm.Print_Area" localSheetId="55">'55'!$A$1:$N$28</definedName>
    <definedName name="_xlnm.Print_Area" localSheetId="56">'56'!$A$1:$N$32</definedName>
    <definedName name="_xlnm.Print_Area" localSheetId="57">'57'!$A$1:$N$27</definedName>
    <definedName name="_xlnm.Print_Area" localSheetId="58">'58'!$A$1:$N$28</definedName>
    <definedName name="_xlnm.Print_Area" localSheetId="59">'59'!$A$1:$N$28</definedName>
    <definedName name="_xlnm.Print_Area" localSheetId="60">'60'!$A$1:$N$31</definedName>
    <definedName name="_xlnm.Print_Area" localSheetId="61">'61'!$A$1:$N$34</definedName>
    <definedName name="_xlnm.Print_Area" localSheetId="62">'62'!$A$1:$N$28</definedName>
    <definedName name="_xlnm.Print_Area" localSheetId="63">'63'!$A$1:$N$27</definedName>
    <definedName name="_xlnm.Print_Area" localSheetId="64">'64'!$A$1:$N$28</definedName>
    <definedName name="_xlnm.Print_Area" localSheetId="65">'65'!$A$1:$N$27</definedName>
    <definedName name="_xlnm.Print_Area" localSheetId="66">'66'!$A$1:$N$27</definedName>
    <definedName name="_xlnm.Print_Area" localSheetId="67">'67'!$A$1:$N$27</definedName>
    <definedName name="_xlnm.Print_Area" localSheetId="68">'68'!$A$1:$N$30</definedName>
    <definedName name="_xlnm.Print_Area" localSheetId="69">'69'!$A$1:$N$28</definedName>
    <definedName name="_xlnm.Print_Area" localSheetId="7">'7'!$A$1:$N$29</definedName>
    <definedName name="_xlnm.Print_Area" localSheetId="70">'70'!$A$1:$N$39</definedName>
    <definedName name="_xlnm.Print_Area" localSheetId="71">'71'!$A$1:$N$28</definedName>
    <definedName name="_xlnm.Print_Area" localSheetId="72">'72'!$A$1:$N$32</definedName>
    <definedName name="_xlnm.Print_Area" localSheetId="73">'73'!$A$1:$N$28</definedName>
    <definedName name="_xlnm.Print_Area" localSheetId="74">'74'!$A$1:$N$33</definedName>
    <definedName name="_xlnm.Print_Area" localSheetId="75">'75'!$A$1:$N$35</definedName>
    <definedName name="_xlnm.Print_Area" localSheetId="76">'76'!$A$1:$N$27</definedName>
    <definedName name="_xlnm.Print_Area" localSheetId="77">'77'!$A$1:$N$42</definedName>
    <definedName name="_xlnm.Print_Area" localSheetId="78">'78'!$A$1:$N$28</definedName>
    <definedName name="_xlnm.Print_Area" localSheetId="79">'79'!$A$1:$N$28</definedName>
    <definedName name="_xlnm.Print_Area" localSheetId="8">'8'!$A$1:$N$27</definedName>
    <definedName name="_xlnm.Print_Area" localSheetId="80">'80'!$A$1:$N$32</definedName>
    <definedName name="_xlnm.Print_Area" localSheetId="81">'81'!$A$1:$N$52</definedName>
    <definedName name="_xlnm.Print_Area" localSheetId="82">'82'!$A$1:$N$28</definedName>
    <definedName name="_xlnm.Print_Area" localSheetId="83">'83'!$A$1:$N$29</definedName>
    <definedName name="_xlnm.Print_Area" localSheetId="84">'84'!$A$1:$N$65</definedName>
    <definedName name="_xlnm.Print_Area" localSheetId="9">'9'!$A$1:$N$26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7" i="165" l="1"/>
  <c r="I74" i="165" l="1"/>
  <c r="I75" i="165"/>
  <c r="I76" i="165"/>
  <c r="F31" i="165"/>
  <c r="F18" i="218" l="1"/>
  <c r="F19" i="218"/>
  <c r="G19" i="218" s="1"/>
  <c r="I19" i="218" s="1"/>
  <c r="F20" i="218"/>
  <c r="G20" i="218" s="1"/>
  <c r="I20" i="218" s="1"/>
  <c r="F21" i="218"/>
  <c r="G21" i="218" s="1"/>
  <c r="I21" i="218" s="1"/>
  <c r="F22" i="218"/>
  <c r="F23" i="218"/>
  <c r="G23" i="218" s="1"/>
  <c r="I23" i="218" s="1"/>
  <c r="F24" i="218"/>
  <c r="F17" i="218"/>
  <c r="G17" i="218" s="1"/>
  <c r="I17" i="218" s="1"/>
  <c r="F16" i="218"/>
  <c r="H17" i="218"/>
  <c r="G18" i="218"/>
  <c r="I18" i="218" s="1"/>
  <c r="H18" i="218"/>
  <c r="H19" i="218"/>
  <c r="H20" i="218"/>
  <c r="H21" i="218"/>
  <c r="G22" i="218"/>
  <c r="I22" i="218" s="1"/>
  <c r="H22" i="218"/>
  <c r="H23" i="218"/>
  <c r="G24" i="218"/>
  <c r="I24" i="218" s="1"/>
  <c r="H24" i="218"/>
  <c r="F25" i="218"/>
  <c r="G25" i="218" s="1"/>
  <c r="I25" i="218" s="1"/>
  <c r="H25" i="218"/>
  <c r="F26" i="218"/>
  <c r="G26" i="218" s="1"/>
  <c r="I26" i="218" s="1"/>
  <c r="I29" i="218" s="1"/>
  <c r="H26" i="218"/>
  <c r="H16" i="218"/>
  <c r="I27" i="218" s="1"/>
  <c r="G16" i="218"/>
  <c r="I16" i="218" s="1"/>
  <c r="I28" i="218" s="1"/>
  <c r="I30" i="218" l="1"/>
  <c r="F17" i="217"/>
  <c r="G17" i="217" s="1"/>
  <c r="I17" i="217" s="1"/>
  <c r="H17" i="217"/>
  <c r="F18" i="217"/>
  <c r="G18" i="217" s="1"/>
  <c r="I18" i="217" s="1"/>
  <c r="H18" i="217"/>
  <c r="F19" i="217"/>
  <c r="G19" i="217" s="1"/>
  <c r="I19" i="217" s="1"/>
  <c r="H19" i="217"/>
  <c r="F20" i="217"/>
  <c r="G20" i="217" s="1"/>
  <c r="I20" i="217" s="1"/>
  <c r="H20" i="217"/>
  <c r="F21" i="217"/>
  <c r="G21" i="217" s="1"/>
  <c r="I21" i="217" s="1"/>
  <c r="H21" i="217"/>
  <c r="F22" i="217"/>
  <c r="G22" i="217" s="1"/>
  <c r="I22" i="217" s="1"/>
  <c r="H22" i="217"/>
  <c r="F23" i="217"/>
  <c r="G23" i="217" s="1"/>
  <c r="I23" i="217" s="1"/>
  <c r="H23" i="217"/>
  <c r="F24" i="217"/>
  <c r="G24" i="217" s="1"/>
  <c r="I24" i="217" s="1"/>
  <c r="H24" i="217"/>
  <c r="F25" i="217"/>
  <c r="G25" i="217" s="1"/>
  <c r="I25" i="217" s="1"/>
  <c r="H25" i="217"/>
  <c r="F26" i="217"/>
  <c r="G26" i="217" s="1"/>
  <c r="I26" i="217" s="1"/>
  <c r="H26" i="217"/>
  <c r="F27" i="217"/>
  <c r="G27" i="217" s="1"/>
  <c r="I27" i="217" s="1"/>
  <c r="H27" i="217"/>
  <c r="F28" i="217"/>
  <c r="G28" i="217" s="1"/>
  <c r="I28" i="217" s="1"/>
  <c r="H28" i="217"/>
  <c r="F29" i="217"/>
  <c r="G29" i="217" s="1"/>
  <c r="I29" i="217" s="1"/>
  <c r="H29" i="217"/>
  <c r="F30" i="217"/>
  <c r="G30" i="217" s="1"/>
  <c r="I30" i="217" s="1"/>
  <c r="H30" i="217"/>
  <c r="F31" i="217"/>
  <c r="G31" i="217" s="1"/>
  <c r="I31" i="217" s="1"/>
  <c r="H31" i="217"/>
  <c r="F32" i="217"/>
  <c r="G32" i="217" s="1"/>
  <c r="I32" i="217" s="1"/>
  <c r="H32" i="217"/>
  <c r="F33" i="217"/>
  <c r="G33" i="217" s="1"/>
  <c r="I33" i="217" s="1"/>
  <c r="H33" i="217"/>
  <c r="F34" i="217"/>
  <c r="G34" i="217" s="1"/>
  <c r="I34" i="217" s="1"/>
  <c r="H34" i="217"/>
  <c r="F35" i="217"/>
  <c r="G35" i="217" s="1"/>
  <c r="I35" i="217" s="1"/>
  <c r="H35" i="217"/>
  <c r="F36" i="217"/>
  <c r="G36" i="217" s="1"/>
  <c r="I36" i="217" s="1"/>
  <c r="H36" i="217"/>
  <c r="F37" i="217"/>
  <c r="G37" i="217" s="1"/>
  <c r="I37" i="217" s="1"/>
  <c r="H37" i="217"/>
  <c r="F38" i="217"/>
  <c r="G38" i="217" s="1"/>
  <c r="I38" i="217" s="1"/>
  <c r="H38" i="217"/>
  <c r="F39" i="217"/>
  <c r="G39" i="217" s="1"/>
  <c r="I39" i="217" s="1"/>
  <c r="H39" i="217"/>
  <c r="F40" i="217"/>
  <c r="G40" i="217" s="1"/>
  <c r="I40" i="217" s="1"/>
  <c r="H40" i="217"/>
  <c r="F41" i="217"/>
  <c r="G41" i="217" s="1"/>
  <c r="I41" i="217" s="1"/>
  <c r="H41" i="217"/>
  <c r="F42" i="217"/>
  <c r="G42" i="217" s="1"/>
  <c r="I42" i="217" s="1"/>
  <c r="H42" i="217"/>
  <c r="F43" i="217"/>
  <c r="G43" i="217" s="1"/>
  <c r="I43" i="217" s="1"/>
  <c r="H43" i="217"/>
  <c r="F44" i="217"/>
  <c r="G44" i="217" s="1"/>
  <c r="I44" i="217" s="1"/>
  <c r="H44" i="217"/>
  <c r="F45" i="217"/>
  <c r="G45" i="217" s="1"/>
  <c r="I45" i="217" s="1"/>
  <c r="H45" i="217"/>
  <c r="F46" i="217"/>
  <c r="G46" i="217" s="1"/>
  <c r="I46" i="217" s="1"/>
  <c r="H46" i="217"/>
  <c r="F47" i="217"/>
  <c r="G47" i="217" s="1"/>
  <c r="I47" i="217" s="1"/>
  <c r="H47" i="217"/>
  <c r="F48" i="217"/>
  <c r="G48" i="217" s="1"/>
  <c r="I48" i="217" s="1"/>
  <c r="H48" i="217"/>
  <c r="F49" i="217"/>
  <c r="G49" i="217" s="1"/>
  <c r="I49" i="217" s="1"/>
  <c r="H49" i="217"/>
  <c r="F50" i="217"/>
  <c r="G50" i="217" s="1"/>
  <c r="I50" i="217" s="1"/>
  <c r="H50" i="217"/>
  <c r="F51" i="217"/>
  <c r="G51" i="217" s="1"/>
  <c r="I51" i="217" s="1"/>
  <c r="H51" i="217"/>
  <c r="F52" i="217"/>
  <c r="G52" i="217" s="1"/>
  <c r="I52" i="217" s="1"/>
  <c r="H52" i="217"/>
  <c r="F53" i="217"/>
  <c r="G53" i="217" s="1"/>
  <c r="I53" i="217" s="1"/>
  <c r="H53" i="217"/>
  <c r="F54" i="217"/>
  <c r="G54" i="217" s="1"/>
  <c r="I54" i="217" s="1"/>
  <c r="H54" i="217"/>
  <c r="H16" i="217"/>
  <c r="F16" i="217"/>
  <c r="G16" i="217" s="1"/>
  <c r="I16" i="217" s="1"/>
  <c r="F18" i="216"/>
  <c r="G18" i="216" s="1"/>
  <c r="I18" i="216" s="1"/>
  <c r="H18" i="216"/>
  <c r="H17" i="216"/>
  <c r="F17" i="216"/>
  <c r="G17" i="216" s="1"/>
  <c r="I17" i="216" s="1"/>
  <c r="H16" i="216"/>
  <c r="I19" i="216" s="1"/>
  <c r="G16" i="216"/>
  <c r="I16" i="216" s="1"/>
  <c r="F16" i="216"/>
  <c r="H17" i="215"/>
  <c r="F17" i="215"/>
  <c r="G17" i="215" s="1"/>
  <c r="I17" i="215" s="1"/>
  <c r="H16" i="215"/>
  <c r="F16" i="215"/>
  <c r="G16" i="215" s="1"/>
  <c r="I16" i="215" s="1"/>
  <c r="F17" i="214"/>
  <c r="G17" i="214" s="1"/>
  <c r="I17" i="214" s="1"/>
  <c r="H17" i="214"/>
  <c r="F18" i="214"/>
  <c r="G18" i="214" s="1"/>
  <c r="I18" i="214" s="1"/>
  <c r="I43" i="214" s="1"/>
  <c r="H18" i="214"/>
  <c r="F19" i="214"/>
  <c r="G19" i="214" s="1"/>
  <c r="I19" i="214" s="1"/>
  <c r="H19" i="214"/>
  <c r="F20" i="214"/>
  <c r="G20" i="214" s="1"/>
  <c r="I20" i="214" s="1"/>
  <c r="H20" i="214"/>
  <c r="F21" i="214"/>
  <c r="G21" i="214" s="1"/>
  <c r="I21" i="214" s="1"/>
  <c r="H21" i="214"/>
  <c r="F22" i="214"/>
  <c r="G22" i="214" s="1"/>
  <c r="I22" i="214" s="1"/>
  <c r="H22" i="214"/>
  <c r="F23" i="214"/>
  <c r="G23" i="214" s="1"/>
  <c r="I23" i="214" s="1"/>
  <c r="H23" i="214"/>
  <c r="F24" i="214"/>
  <c r="G24" i="214" s="1"/>
  <c r="I24" i="214" s="1"/>
  <c r="H24" i="214"/>
  <c r="F25" i="214"/>
  <c r="G25" i="214" s="1"/>
  <c r="I25" i="214" s="1"/>
  <c r="H25" i="214"/>
  <c r="F26" i="214"/>
  <c r="G26" i="214" s="1"/>
  <c r="I26" i="214" s="1"/>
  <c r="H26" i="214"/>
  <c r="F27" i="214"/>
  <c r="G27" i="214" s="1"/>
  <c r="I27" i="214" s="1"/>
  <c r="H27" i="214"/>
  <c r="F28" i="214"/>
  <c r="G28" i="214" s="1"/>
  <c r="I28" i="214" s="1"/>
  <c r="H28" i="214"/>
  <c r="F29" i="214"/>
  <c r="G29" i="214" s="1"/>
  <c r="I29" i="214" s="1"/>
  <c r="H29" i="214"/>
  <c r="F30" i="214"/>
  <c r="G30" i="214" s="1"/>
  <c r="I30" i="214" s="1"/>
  <c r="H30" i="214"/>
  <c r="F31" i="214"/>
  <c r="G31" i="214" s="1"/>
  <c r="I31" i="214" s="1"/>
  <c r="H31" i="214"/>
  <c r="F32" i="214"/>
  <c r="G32" i="214" s="1"/>
  <c r="I32" i="214" s="1"/>
  <c r="H32" i="214"/>
  <c r="F33" i="214"/>
  <c r="G33" i="214" s="1"/>
  <c r="I33" i="214" s="1"/>
  <c r="H33" i="214"/>
  <c r="F34" i="214"/>
  <c r="G34" i="214" s="1"/>
  <c r="I34" i="214" s="1"/>
  <c r="H34" i="214"/>
  <c r="F35" i="214"/>
  <c r="G35" i="214" s="1"/>
  <c r="I35" i="214" s="1"/>
  <c r="H35" i="214"/>
  <c r="F36" i="214"/>
  <c r="G36" i="214" s="1"/>
  <c r="I36" i="214" s="1"/>
  <c r="H36" i="214"/>
  <c r="F37" i="214"/>
  <c r="G37" i="214" s="1"/>
  <c r="I37" i="214" s="1"/>
  <c r="H37" i="214"/>
  <c r="F38" i="214"/>
  <c r="G38" i="214" s="1"/>
  <c r="I38" i="214" s="1"/>
  <c r="H38" i="214"/>
  <c r="F39" i="214"/>
  <c r="G39" i="214" s="1"/>
  <c r="I39" i="214" s="1"/>
  <c r="H39" i="214"/>
  <c r="F40" i="214"/>
  <c r="G40" i="214" s="1"/>
  <c r="I40" i="214" s="1"/>
  <c r="H40" i="214"/>
  <c r="F41" i="214"/>
  <c r="G41" i="214" s="1"/>
  <c r="I41" i="214" s="1"/>
  <c r="H41" i="214"/>
  <c r="H16" i="214"/>
  <c r="I42" i="214" s="1"/>
  <c r="F16" i="214"/>
  <c r="G16" i="214" s="1"/>
  <c r="I16" i="214" s="1"/>
  <c r="F17" i="213"/>
  <c r="G17" i="213" s="1"/>
  <c r="I17" i="213" s="1"/>
  <c r="I23" i="213" s="1"/>
  <c r="F18" i="213"/>
  <c r="G18" i="213" s="1"/>
  <c r="I18" i="213" s="1"/>
  <c r="F19" i="213"/>
  <c r="G19" i="213" s="1"/>
  <c r="I19" i="213" s="1"/>
  <c r="F20" i="213"/>
  <c r="G20" i="213" s="1"/>
  <c r="I20" i="213" s="1"/>
  <c r="F21" i="213"/>
  <c r="F16" i="213"/>
  <c r="H17" i="213"/>
  <c r="H18" i="213"/>
  <c r="H19" i="213"/>
  <c r="H20" i="213"/>
  <c r="G21" i="213"/>
  <c r="I21" i="213" s="1"/>
  <c r="H21" i="213"/>
  <c r="H16" i="213"/>
  <c r="I22" i="213" s="1"/>
  <c r="G16" i="213"/>
  <c r="I16" i="213" s="1"/>
  <c r="F16" i="209"/>
  <c r="G16" i="209" s="1"/>
  <c r="I16" i="209" s="1"/>
  <c r="I18" i="209" s="1"/>
  <c r="H19" i="208"/>
  <c r="F17" i="208"/>
  <c r="F18" i="208"/>
  <c r="F19" i="208"/>
  <c r="G19" i="208" s="1"/>
  <c r="I19" i="208" s="1"/>
  <c r="F20" i="208"/>
  <c r="G20" i="208" s="1"/>
  <c r="I20" i="208" s="1"/>
  <c r="F21" i="208"/>
  <c r="F22" i="208"/>
  <c r="G22" i="208" s="1"/>
  <c r="I22" i="208" s="1"/>
  <c r="F23" i="208"/>
  <c r="F24" i="208"/>
  <c r="F16" i="208"/>
  <c r="F19" i="203"/>
  <c r="G19" i="203" s="1"/>
  <c r="I19" i="203" s="1"/>
  <c r="F18" i="203"/>
  <c r="G18" i="203" s="1"/>
  <c r="I18" i="203" s="1"/>
  <c r="I29" i="203" s="1"/>
  <c r="F17" i="203"/>
  <c r="F20" i="203"/>
  <c r="G20" i="203" s="1"/>
  <c r="I20" i="203" s="1"/>
  <c r="F21" i="203"/>
  <c r="F22" i="203"/>
  <c r="G22" i="203" s="1"/>
  <c r="I22" i="203" s="1"/>
  <c r="F23" i="203"/>
  <c r="F24" i="203"/>
  <c r="G24" i="203" s="1"/>
  <c r="I24" i="203" s="1"/>
  <c r="F25" i="203"/>
  <c r="F26" i="203"/>
  <c r="G26" i="203" s="1"/>
  <c r="I26" i="203" s="1"/>
  <c r="F27" i="203"/>
  <c r="G27" i="203" s="1"/>
  <c r="I27" i="203" s="1"/>
  <c r="F16" i="203"/>
  <c r="G16" i="203" s="1"/>
  <c r="I16" i="203" s="1"/>
  <c r="I30" i="203" s="1"/>
  <c r="F17" i="202"/>
  <c r="F16" i="202"/>
  <c r="H17" i="212"/>
  <c r="G17" i="212"/>
  <c r="I17" i="212" s="1"/>
  <c r="F17" i="212"/>
  <c r="H16" i="212"/>
  <c r="I18" i="212" s="1"/>
  <c r="F16" i="212"/>
  <c r="G16" i="212" s="1"/>
  <c r="I16" i="212" s="1"/>
  <c r="I19" i="212" s="1"/>
  <c r="I18" i="211"/>
  <c r="F17" i="211"/>
  <c r="G17" i="211" s="1"/>
  <c r="I17" i="211" s="1"/>
  <c r="H17" i="211"/>
  <c r="H16" i="211"/>
  <c r="F16" i="211"/>
  <c r="G16" i="211" s="1"/>
  <c r="I16" i="211" s="1"/>
  <c r="I19" i="211" s="1"/>
  <c r="F17" i="210"/>
  <c r="G17" i="210" s="1"/>
  <c r="I17" i="210" s="1"/>
  <c r="H17" i="210"/>
  <c r="I32" i="210" s="1"/>
  <c r="F18" i="210"/>
  <c r="G18" i="210"/>
  <c r="H18" i="210"/>
  <c r="I18" i="210"/>
  <c r="F19" i="210"/>
  <c r="G19" i="210"/>
  <c r="H19" i="210"/>
  <c r="I19" i="210"/>
  <c r="F20" i="210"/>
  <c r="G20" i="210"/>
  <c r="H20" i="210"/>
  <c r="I20" i="210"/>
  <c r="F21" i="210"/>
  <c r="G21" i="210"/>
  <c r="H21" i="210"/>
  <c r="I21" i="210"/>
  <c r="F22" i="210"/>
  <c r="G22" i="210"/>
  <c r="H22" i="210"/>
  <c r="I22" i="210"/>
  <c r="F23" i="210"/>
  <c r="G23" i="210"/>
  <c r="H23" i="210"/>
  <c r="I23" i="210"/>
  <c r="F24" i="210"/>
  <c r="G24" i="210"/>
  <c r="H24" i="210"/>
  <c r="I24" i="210"/>
  <c r="F25" i="210"/>
  <c r="G25" i="210"/>
  <c r="H25" i="210"/>
  <c r="I25" i="210"/>
  <c r="F26" i="210"/>
  <c r="G26" i="210"/>
  <c r="H26" i="210"/>
  <c r="I26" i="210"/>
  <c r="F27" i="210"/>
  <c r="G27" i="210"/>
  <c r="H27" i="210"/>
  <c r="I27" i="210"/>
  <c r="F28" i="210"/>
  <c r="G28" i="210"/>
  <c r="H28" i="210"/>
  <c r="I28" i="210"/>
  <c r="F29" i="210"/>
  <c r="G29" i="210"/>
  <c r="H29" i="210"/>
  <c r="I29" i="210"/>
  <c r="F30" i="210"/>
  <c r="G30" i="210"/>
  <c r="H30" i="210"/>
  <c r="I30" i="210"/>
  <c r="F31" i="210"/>
  <c r="G31" i="210"/>
  <c r="H31" i="210"/>
  <c r="I31" i="210"/>
  <c r="H16" i="210"/>
  <c r="F16" i="210"/>
  <c r="G16" i="210" s="1"/>
  <c r="I16" i="210" s="1"/>
  <c r="I33" i="210" s="1"/>
  <c r="H16" i="209"/>
  <c r="I17" i="209" s="1"/>
  <c r="G24" i="208"/>
  <c r="I24" i="208" s="1"/>
  <c r="H24" i="208"/>
  <c r="H23" i="208"/>
  <c r="G23" i="208"/>
  <c r="I23" i="208" s="1"/>
  <c r="H22" i="208"/>
  <c r="H21" i="208"/>
  <c r="G21" i="208"/>
  <c r="I21" i="208" s="1"/>
  <c r="H20" i="208"/>
  <c r="H18" i="208"/>
  <c r="G18" i="208"/>
  <c r="I18" i="208" s="1"/>
  <c r="H17" i="208"/>
  <c r="G17" i="208"/>
  <c r="I17" i="208" s="1"/>
  <c r="H16" i="208"/>
  <c r="I25" i="208" s="1"/>
  <c r="G16" i="208"/>
  <c r="I16" i="208" s="1"/>
  <c r="F17" i="207"/>
  <c r="G17" i="207"/>
  <c r="H17" i="207"/>
  <c r="I17" i="207"/>
  <c r="F18" i="207"/>
  <c r="G18" i="207"/>
  <c r="H18" i="207"/>
  <c r="I18" i="207"/>
  <c r="F19" i="207"/>
  <c r="G19" i="207"/>
  <c r="H19" i="207"/>
  <c r="I19" i="207"/>
  <c r="F20" i="207"/>
  <c r="G20" i="207"/>
  <c r="H20" i="207"/>
  <c r="I20" i="207"/>
  <c r="F21" i="207"/>
  <c r="G21" i="207"/>
  <c r="H21" i="207"/>
  <c r="I21" i="207"/>
  <c r="F22" i="207"/>
  <c r="G22" i="207"/>
  <c r="H22" i="207"/>
  <c r="I22" i="207"/>
  <c r="H16" i="207"/>
  <c r="G16" i="207"/>
  <c r="I16" i="207" s="1"/>
  <c r="F16" i="207"/>
  <c r="I18" i="206"/>
  <c r="H17" i="206"/>
  <c r="F17" i="206"/>
  <c r="G17" i="206" s="1"/>
  <c r="I17" i="206" s="1"/>
  <c r="H16" i="206"/>
  <c r="F16" i="206"/>
  <c r="G16" i="206" s="1"/>
  <c r="I16" i="206" s="1"/>
  <c r="I19" i="206" s="1"/>
  <c r="F18" i="205"/>
  <c r="G18" i="205"/>
  <c r="H18" i="205"/>
  <c r="I18" i="205"/>
  <c r="F19" i="205"/>
  <c r="G19" i="205"/>
  <c r="H19" i="205"/>
  <c r="I19" i="205"/>
  <c r="F20" i="205"/>
  <c r="G20" i="205"/>
  <c r="H20" i="205"/>
  <c r="I20" i="205"/>
  <c r="F21" i="205"/>
  <c r="G21" i="205"/>
  <c r="H21" i="205"/>
  <c r="I21" i="205"/>
  <c r="H17" i="205"/>
  <c r="F17" i="205"/>
  <c r="G17" i="205" s="1"/>
  <c r="I17" i="205" s="1"/>
  <c r="H16" i="205"/>
  <c r="G16" i="205"/>
  <c r="I16" i="205" s="1"/>
  <c r="F16" i="205"/>
  <c r="H17" i="204"/>
  <c r="F17" i="204"/>
  <c r="G17" i="204" s="1"/>
  <c r="I17" i="204" s="1"/>
  <c r="H16" i="204"/>
  <c r="G16" i="204"/>
  <c r="I16" i="204" s="1"/>
  <c r="F16" i="204"/>
  <c r="G17" i="203"/>
  <c r="I17" i="203" s="1"/>
  <c r="H17" i="203"/>
  <c r="H18" i="203"/>
  <c r="H19" i="203"/>
  <c r="H20" i="203"/>
  <c r="G21" i="203"/>
  <c r="I21" i="203" s="1"/>
  <c r="H21" i="203"/>
  <c r="H22" i="203"/>
  <c r="G23" i="203"/>
  <c r="I23" i="203" s="1"/>
  <c r="H23" i="203"/>
  <c r="H24" i="203"/>
  <c r="G25" i="203"/>
  <c r="I25" i="203" s="1"/>
  <c r="H25" i="203"/>
  <c r="H26" i="203"/>
  <c r="H27" i="203"/>
  <c r="H16" i="203"/>
  <c r="I28" i="203" s="1"/>
  <c r="H17" i="202"/>
  <c r="G17" i="202"/>
  <c r="I17" i="202" s="1"/>
  <c r="H16" i="202"/>
  <c r="G16" i="202"/>
  <c r="I16" i="202" s="1"/>
  <c r="I19" i="202" s="1"/>
  <c r="F17" i="201"/>
  <c r="G17" i="201" s="1"/>
  <c r="I17" i="201" s="1"/>
  <c r="H17" i="201"/>
  <c r="F18" i="201"/>
  <c r="G18" i="201" s="1"/>
  <c r="I18" i="201" s="1"/>
  <c r="I21" i="201" s="1"/>
  <c r="H18" i="201"/>
  <c r="F19" i="201"/>
  <c r="G19" i="201" s="1"/>
  <c r="I19" i="201" s="1"/>
  <c r="H19" i="201"/>
  <c r="H16" i="201"/>
  <c r="I20" i="201" s="1"/>
  <c r="F16" i="201"/>
  <c r="G16" i="201" s="1"/>
  <c r="I16" i="201" s="1"/>
  <c r="H16" i="200"/>
  <c r="I17" i="200" s="1"/>
  <c r="F16" i="200"/>
  <c r="G16" i="200" s="1"/>
  <c r="I16" i="200" s="1"/>
  <c r="I18" i="200" s="1"/>
  <c r="H16" i="199"/>
  <c r="I17" i="199" s="1"/>
  <c r="F16" i="199"/>
  <c r="G16" i="199" s="1"/>
  <c r="I16" i="199" s="1"/>
  <c r="I18" i="199" s="1"/>
  <c r="I18" i="198"/>
  <c r="F17" i="198"/>
  <c r="G17" i="198" s="1"/>
  <c r="I17" i="198" s="1"/>
  <c r="H17" i="198"/>
  <c r="H16" i="198"/>
  <c r="F16" i="198"/>
  <c r="G16" i="198" s="1"/>
  <c r="I16" i="198" s="1"/>
  <c r="I19" i="198" s="1"/>
  <c r="H16" i="197"/>
  <c r="I17" i="197" s="1"/>
  <c r="F16" i="197"/>
  <c r="G16" i="197" s="1"/>
  <c r="I16" i="197" s="1"/>
  <c r="I18" i="197" s="1"/>
  <c r="H17" i="196"/>
  <c r="F17" i="196"/>
  <c r="G17" i="196" s="1"/>
  <c r="I17" i="196" s="1"/>
  <c r="H16" i="196"/>
  <c r="F16" i="196"/>
  <c r="G16" i="196" s="1"/>
  <c r="I16" i="196" s="1"/>
  <c r="I31" i="203" l="1"/>
  <c r="I20" i="216"/>
  <c r="I19" i="196"/>
  <c r="I19" i="204"/>
  <c r="I18" i="196"/>
  <c r="I55" i="217"/>
  <c r="I56" i="217"/>
  <c r="I18" i="215"/>
  <c r="I19" i="215"/>
  <c r="I26" i="208"/>
  <c r="I24" i="207"/>
  <c r="I23" i="207"/>
  <c r="I22" i="205"/>
  <c r="I23" i="205"/>
  <c r="I18" i="204"/>
  <c r="I18" i="202"/>
  <c r="H16" i="195"/>
  <c r="I17" i="195" s="1"/>
  <c r="F16" i="195"/>
  <c r="G16" i="195" s="1"/>
  <c r="I16" i="195" s="1"/>
  <c r="F17" i="194"/>
  <c r="G17" i="194" s="1"/>
  <c r="I17" i="194" s="1"/>
  <c r="H17" i="194"/>
  <c r="F18" i="194"/>
  <c r="G18" i="194" s="1"/>
  <c r="I18" i="194" s="1"/>
  <c r="H18" i="194"/>
  <c r="F19" i="194"/>
  <c r="G19" i="194" s="1"/>
  <c r="I19" i="194" s="1"/>
  <c r="H19" i="194"/>
  <c r="F20" i="194"/>
  <c r="G20" i="194"/>
  <c r="I20" i="194" s="1"/>
  <c r="H20" i="194"/>
  <c r="F21" i="194"/>
  <c r="G21" i="194"/>
  <c r="I21" i="194" s="1"/>
  <c r="H21" i="194"/>
  <c r="F22" i="194"/>
  <c r="G22" i="194"/>
  <c r="I22" i="194" s="1"/>
  <c r="H22" i="194"/>
  <c r="F23" i="194"/>
  <c r="G23" i="194"/>
  <c r="I23" i="194" s="1"/>
  <c r="H23" i="194"/>
  <c r="H16" i="194"/>
  <c r="F16" i="194"/>
  <c r="G16" i="194" s="1"/>
  <c r="I16" i="194" s="1"/>
  <c r="F17" i="193"/>
  <c r="G17" i="193" s="1"/>
  <c r="I17" i="193" s="1"/>
  <c r="H17" i="193"/>
  <c r="F18" i="193"/>
  <c r="G18" i="193" s="1"/>
  <c r="I18" i="193" s="1"/>
  <c r="I22" i="193" s="1"/>
  <c r="H18" i="193"/>
  <c r="F19" i="193"/>
  <c r="G19" i="193" s="1"/>
  <c r="I19" i="193" s="1"/>
  <c r="H19" i="193"/>
  <c r="F20" i="193"/>
  <c r="G20" i="193" s="1"/>
  <c r="I20" i="193" s="1"/>
  <c r="H20" i="193"/>
  <c r="H16" i="193"/>
  <c r="I21" i="193" s="1"/>
  <c r="F16" i="193"/>
  <c r="G16" i="193" s="1"/>
  <c r="I16" i="193" s="1"/>
  <c r="I19" i="192"/>
  <c r="I18" i="191"/>
  <c r="H17" i="192"/>
  <c r="F17" i="192"/>
  <c r="G17" i="192" s="1"/>
  <c r="I17" i="192" s="1"/>
  <c r="H16" i="192"/>
  <c r="I18" i="192" s="1"/>
  <c r="F16" i="192"/>
  <c r="G16" i="192" s="1"/>
  <c r="I16" i="192" s="1"/>
  <c r="F17" i="191"/>
  <c r="G17" i="191" s="1"/>
  <c r="I17" i="191" s="1"/>
  <c r="H17" i="191"/>
  <c r="H16" i="191"/>
  <c r="F16" i="191"/>
  <c r="G16" i="191" s="1"/>
  <c r="I16" i="191" s="1"/>
  <c r="I19" i="191" s="1"/>
  <c r="H16" i="190"/>
  <c r="I17" i="190" s="1"/>
  <c r="F16" i="190"/>
  <c r="G16" i="190" s="1"/>
  <c r="I16" i="190" s="1"/>
  <c r="I18" i="190" s="1"/>
  <c r="H21" i="189"/>
  <c r="F21" i="189"/>
  <c r="G21" i="189" s="1"/>
  <c r="I21" i="189" s="1"/>
  <c r="H20" i="189"/>
  <c r="F20" i="189"/>
  <c r="G20" i="189" s="1"/>
  <c r="I20" i="189" s="1"/>
  <c r="H19" i="189"/>
  <c r="F19" i="189"/>
  <c r="G19" i="189" s="1"/>
  <c r="I19" i="189" s="1"/>
  <c r="F18" i="189"/>
  <c r="G18" i="189"/>
  <c r="I18" i="189" s="1"/>
  <c r="H18" i="189"/>
  <c r="H17" i="189"/>
  <c r="F17" i="189"/>
  <c r="G17" i="189" s="1"/>
  <c r="I17" i="189" s="1"/>
  <c r="H16" i="189"/>
  <c r="I22" i="189" s="1"/>
  <c r="F16" i="189"/>
  <c r="G16" i="189" s="1"/>
  <c r="I16" i="189" s="1"/>
  <c r="I23" i="189" s="1"/>
  <c r="H17" i="188"/>
  <c r="F17" i="188"/>
  <c r="G17" i="188" s="1"/>
  <c r="I17" i="188" s="1"/>
  <c r="H16" i="188"/>
  <c r="F16" i="188"/>
  <c r="G16" i="188" s="1"/>
  <c r="I16" i="188" s="1"/>
  <c r="I18" i="195" l="1"/>
  <c r="I25" i="194"/>
  <c r="I24" i="194"/>
  <c r="I19" i="188"/>
  <c r="I18" i="188"/>
  <c r="H18" i="187"/>
  <c r="F18" i="187"/>
  <c r="G18" i="187" s="1"/>
  <c r="I18" i="187" s="1"/>
  <c r="H17" i="187"/>
  <c r="F17" i="187"/>
  <c r="G17" i="187" s="1"/>
  <c r="I17" i="187" s="1"/>
  <c r="H16" i="187"/>
  <c r="I19" i="187" s="1"/>
  <c r="F16" i="187"/>
  <c r="G16" i="187" s="1"/>
  <c r="I16" i="187" s="1"/>
  <c r="F19" i="186"/>
  <c r="G19" i="186" s="1"/>
  <c r="I19" i="186" s="1"/>
  <c r="H19" i="186"/>
  <c r="H18" i="186"/>
  <c r="F18" i="186"/>
  <c r="G18" i="186" s="1"/>
  <c r="I18" i="186" s="1"/>
  <c r="H17" i="186"/>
  <c r="F17" i="186"/>
  <c r="G17" i="186" s="1"/>
  <c r="I17" i="186" s="1"/>
  <c r="H16" i="186"/>
  <c r="I20" i="186" s="1"/>
  <c r="F16" i="186"/>
  <c r="G16" i="186" s="1"/>
  <c r="I16" i="186" s="1"/>
  <c r="I19" i="185"/>
  <c r="F18" i="185"/>
  <c r="G18" i="185"/>
  <c r="I18" i="185" s="1"/>
  <c r="H18" i="185"/>
  <c r="F17" i="185"/>
  <c r="G17" i="185"/>
  <c r="I17" i="185" s="1"/>
  <c r="H17" i="185"/>
  <c r="H16" i="185"/>
  <c r="F16" i="185"/>
  <c r="G16" i="185" s="1"/>
  <c r="I16" i="185" s="1"/>
  <c r="H17" i="184"/>
  <c r="F17" i="184"/>
  <c r="G17" i="184" s="1"/>
  <c r="I17" i="184" s="1"/>
  <c r="H16" i="184"/>
  <c r="I18" i="184" s="1"/>
  <c r="F16" i="184"/>
  <c r="G16" i="184" s="1"/>
  <c r="I16" i="184" s="1"/>
  <c r="I19" i="184" s="1"/>
  <c r="F17" i="183"/>
  <c r="G17" i="183"/>
  <c r="I17" i="183" s="1"/>
  <c r="H17" i="183"/>
  <c r="F18" i="183"/>
  <c r="G18" i="183" s="1"/>
  <c r="I18" i="183" s="1"/>
  <c r="H18" i="183"/>
  <c r="F19" i="183"/>
  <c r="G19" i="183"/>
  <c r="I19" i="183" s="1"/>
  <c r="H19" i="183"/>
  <c r="H16" i="183"/>
  <c r="I20" i="183" s="1"/>
  <c r="F16" i="183"/>
  <c r="G16" i="183" s="1"/>
  <c r="I16" i="183" s="1"/>
  <c r="I21" i="183" s="1"/>
  <c r="I19" i="182"/>
  <c r="H17" i="182"/>
  <c r="I18" i="182" s="1"/>
  <c r="F17" i="182"/>
  <c r="G17" i="182" s="1"/>
  <c r="I17" i="182" s="1"/>
  <c r="H16" i="181"/>
  <c r="I17" i="181" s="1"/>
  <c r="F16" i="181"/>
  <c r="G16" i="181" s="1"/>
  <c r="I16" i="181" s="1"/>
  <c r="I18" i="181" s="1"/>
  <c r="I20" i="180"/>
  <c r="H18" i="180"/>
  <c r="F18" i="180"/>
  <c r="G18" i="180" s="1"/>
  <c r="I18" i="180" s="1"/>
  <c r="H17" i="180"/>
  <c r="F17" i="180"/>
  <c r="G17" i="180" s="1"/>
  <c r="I17" i="180" s="1"/>
  <c r="H16" i="180"/>
  <c r="I19" i="180" s="1"/>
  <c r="F16" i="180"/>
  <c r="G16" i="180" s="1"/>
  <c r="I16" i="180" s="1"/>
  <c r="F17" i="179"/>
  <c r="G17" i="179" s="1"/>
  <c r="I17" i="179" s="1"/>
  <c r="I20" i="179" s="1"/>
  <c r="H17" i="179"/>
  <c r="F18" i="179"/>
  <c r="G18" i="179"/>
  <c r="I18" i="179" s="1"/>
  <c r="H18" i="179"/>
  <c r="H16" i="179"/>
  <c r="I19" i="179" s="1"/>
  <c r="F16" i="179"/>
  <c r="G16" i="179" s="1"/>
  <c r="I16" i="179" s="1"/>
  <c r="H16" i="178"/>
  <c r="I17" i="178" s="1"/>
  <c r="F16" i="178"/>
  <c r="G16" i="178" s="1"/>
  <c r="I16" i="178" s="1"/>
  <c r="I20" i="177"/>
  <c r="H18" i="177"/>
  <c r="F18" i="177"/>
  <c r="G18" i="177" s="1"/>
  <c r="I18" i="177" s="1"/>
  <c r="H17" i="177"/>
  <c r="F17" i="177"/>
  <c r="G17" i="177" s="1"/>
  <c r="I17" i="177" s="1"/>
  <c r="H16" i="177"/>
  <c r="I19" i="177" s="1"/>
  <c r="F16" i="177"/>
  <c r="G16" i="177" s="1"/>
  <c r="I16" i="177" s="1"/>
  <c r="H16" i="174"/>
  <c r="I17" i="174" s="1"/>
  <c r="F16" i="174"/>
  <c r="G16" i="174" s="1"/>
  <c r="I16" i="174" s="1"/>
  <c r="I18" i="174" s="1"/>
  <c r="H16" i="173"/>
  <c r="I17" i="173" s="1"/>
  <c r="F16" i="173"/>
  <c r="G16" i="173" s="1"/>
  <c r="I16" i="173" s="1"/>
  <c r="I18" i="173" s="1"/>
  <c r="F17" i="172"/>
  <c r="G17" i="172" s="1"/>
  <c r="I17" i="172" s="1"/>
  <c r="H17" i="172"/>
  <c r="F18" i="172"/>
  <c r="G18" i="172" s="1"/>
  <c r="I18" i="172" s="1"/>
  <c r="H18" i="172"/>
  <c r="F19" i="172"/>
  <c r="G19" i="172" s="1"/>
  <c r="I19" i="172" s="1"/>
  <c r="H19" i="172"/>
  <c r="F20" i="172"/>
  <c r="G20" i="172" s="1"/>
  <c r="I20" i="172" s="1"/>
  <c r="H20" i="172"/>
  <c r="F21" i="172"/>
  <c r="G21" i="172" s="1"/>
  <c r="I21" i="172" s="1"/>
  <c r="H21" i="172"/>
  <c r="H16" i="172"/>
  <c r="I22" i="172" s="1"/>
  <c r="F16" i="172"/>
  <c r="G16" i="172" s="1"/>
  <c r="I16" i="172" s="1"/>
  <c r="H16" i="171"/>
  <c r="I17" i="171" s="1"/>
  <c r="F16" i="171"/>
  <c r="G16" i="171" s="1"/>
  <c r="I16" i="171" s="1"/>
  <c r="I18" i="171" s="1"/>
  <c r="H16" i="170"/>
  <c r="I17" i="170" s="1"/>
  <c r="F16" i="170"/>
  <c r="G16" i="170" s="1"/>
  <c r="I16" i="170" s="1"/>
  <c r="I18" i="170" s="1"/>
  <c r="I20" i="185" l="1"/>
  <c r="I23" i="172"/>
  <c r="I21" i="186"/>
  <c r="I20" i="187"/>
  <c r="I18" i="178"/>
  <c r="H16" i="169"/>
  <c r="I17" i="169" s="1"/>
  <c r="F16" i="169"/>
  <c r="G16" i="169" s="1"/>
  <c r="I16" i="169" s="1"/>
  <c r="H18" i="168"/>
  <c r="F18" i="168"/>
  <c r="G18" i="168" s="1"/>
  <c r="I18" i="168" s="1"/>
  <c r="H17" i="168"/>
  <c r="F17" i="168"/>
  <c r="G17" i="168" s="1"/>
  <c r="I17" i="168" s="1"/>
  <c r="H16" i="168"/>
  <c r="I19" i="168" s="1"/>
  <c r="F16" i="168"/>
  <c r="G16" i="168" s="1"/>
  <c r="I16" i="168" s="1"/>
  <c r="F19" i="167"/>
  <c r="G19" i="167" s="1"/>
  <c r="I19" i="167" s="1"/>
  <c r="H19" i="167"/>
  <c r="F20" i="167"/>
  <c r="G20" i="167" s="1"/>
  <c r="I20" i="167" s="1"/>
  <c r="H20" i="167"/>
  <c r="F21" i="167"/>
  <c r="G21" i="167"/>
  <c r="I21" i="167" s="1"/>
  <c r="H21" i="167"/>
  <c r="F22" i="167"/>
  <c r="G22" i="167" s="1"/>
  <c r="I22" i="167" s="1"/>
  <c r="H22" i="167"/>
  <c r="F23" i="167"/>
  <c r="G23" i="167"/>
  <c r="I23" i="167" s="1"/>
  <c r="H23" i="167"/>
  <c r="F24" i="167"/>
  <c r="G24" i="167" s="1"/>
  <c r="I24" i="167" s="1"/>
  <c r="H24" i="167"/>
  <c r="F25" i="167"/>
  <c r="G25" i="167" s="1"/>
  <c r="I25" i="167" s="1"/>
  <c r="H25" i="167"/>
  <c r="F26" i="167"/>
  <c r="G26" i="167" s="1"/>
  <c r="I26" i="167" s="1"/>
  <c r="H26" i="167"/>
  <c r="F27" i="167"/>
  <c r="G27" i="167"/>
  <c r="I27" i="167" s="1"/>
  <c r="H27" i="167"/>
  <c r="F28" i="167"/>
  <c r="G28" i="167" s="1"/>
  <c r="I28" i="167" s="1"/>
  <c r="H28" i="167"/>
  <c r="F29" i="167"/>
  <c r="G29" i="167" s="1"/>
  <c r="I29" i="167" s="1"/>
  <c r="H29" i="167"/>
  <c r="F30" i="167"/>
  <c r="G30" i="167" s="1"/>
  <c r="I30" i="167" s="1"/>
  <c r="H30" i="167"/>
  <c r="F31" i="167"/>
  <c r="G31" i="167" s="1"/>
  <c r="I31" i="167" s="1"/>
  <c r="H31" i="167"/>
  <c r="F32" i="167"/>
  <c r="G32" i="167" s="1"/>
  <c r="I32" i="167" s="1"/>
  <c r="H32" i="167"/>
  <c r="H18" i="167"/>
  <c r="F18" i="167"/>
  <c r="G18" i="167" s="1"/>
  <c r="I18" i="167" s="1"/>
  <c r="I33" i="167"/>
  <c r="H17" i="167"/>
  <c r="F17" i="167"/>
  <c r="G17" i="167" s="1"/>
  <c r="I17" i="167" s="1"/>
  <c r="H16" i="167"/>
  <c r="F16" i="167"/>
  <c r="G16" i="167" s="1"/>
  <c r="I16" i="167" s="1"/>
  <c r="F17" i="166"/>
  <c r="G17" i="166"/>
  <c r="I17" i="166" s="1"/>
  <c r="H17" i="166"/>
  <c r="F18" i="166"/>
  <c r="G18" i="166" s="1"/>
  <c r="I18" i="166" s="1"/>
  <c r="H18" i="166"/>
  <c r="F19" i="166"/>
  <c r="G19" i="166"/>
  <c r="I19" i="166" s="1"/>
  <c r="H19" i="166"/>
  <c r="F20" i="166"/>
  <c r="G20" i="166"/>
  <c r="I20" i="166" s="1"/>
  <c r="H20" i="166"/>
  <c r="F21" i="166"/>
  <c r="G21" i="166"/>
  <c r="I21" i="166" s="1"/>
  <c r="H21" i="166"/>
  <c r="F22" i="166"/>
  <c r="G22" i="166" s="1"/>
  <c r="I22" i="166" s="1"/>
  <c r="H22" i="166"/>
  <c r="F23" i="166"/>
  <c r="G23" i="166"/>
  <c r="I23" i="166" s="1"/>
  <c r="H23" i="166"/>
  <c r="F24" i="166"/>
  <c r="G24" i="166"/>
  <c r="I24" i="166" s="1"/>
  <c r="H24" i="166"/>
  <c r="F25" i="166"/>
  <c r="G25" i="166"/>
  <c r="I25" i="166" s="1"/>
  <c r="H25" i="166"/>
  <c r="F26" i="166"/>
  <c r="G26" i="166" s="1"/>
  <c r="I26" i="166" s="1"/>
  <c r="H26" i="166"/>
  <c r="F27" i="166"/>
  <c r="G27" i="166"/>
  <c r="I27" i="166" s="1"/>
  <c r="H27" i="166"/>
  <c r="H16" i="166"/>
  <c r="F16" i="166"/>
  <c r="G16" i="166" s="1"/>
  <c r="I16" i="166" s="1"/>
  <c r="F39" i="165"/>
  <c r="G39" i="165" s="1"/>
  <c r="I39" i="165" s="1"/>
  <c r="H39" i="165"/>
  <c r="F40" i="165"/>
  <c r="G40" i="165" s="1"/>
  <c r="I40" i="165" s="1"/>
  <c r="H40" i="165"/>
  <c r="F41" i="165"/>
  <c r="G41" i="165" s="1"/>
  <c r="I41" i="165" s="1"/>
  <c r="H41" i="165"/>
  <c r="F42" i="165"/>
  <c r="G42" i="165" s="1"/>
  <c r="I42" i="165" s="1"/>
  <c r="H42" i="165"/>
  <c r="F43" i="165"/>
  <c r="G43" i="165" s="1"/>
  <c r="I43" i="165" s="1"/>
  <c r="H43" i="165"/>
  <c r="F44" i="165"/>
  <c r="G44" i="165" s="1"/>
  <c r="I44" i="165" s="1"/>
  <c r="H44" i="165"/>
  <c r="F45" i="165"/>
  <c r="G45" i="165" s="1"/>
  <c r="I45" i="165" s="1"/>
  <c r="H45" i="165"/>
  <c r="F46" i="165"/>
  <c r="G46" i="165" s="1"/>
  <c r="I46" i="165" s="1"/>
  <c r="H46" i="165"/>
  <c r="F47" i="165"/>
  <c r="G47" i="165" s="1"/>
  <c r="I47" i="165" s="1"/>
  <c r="H47" i="165"/>
  <c r="F48" i="165"/>
  <c r="G48" i="165" s="1"/>
  <c r="I48" i="165" s="1"/>
  <c r="H48" i="165"/>
  <c r="F49" i="165"/>
  <c r="G49" i="165" s="1"/>
  <c r="I49" i="165" s="1"/>
  <c r="H49" i="165"/>
  <c r="F50" i="165"/>
  <c r="G50" i="165" s="1"/>
  <c r="I50" i="165" s="1"/>
  <c r="H50" i="165"/>
  <c r="F51" i="165"/>
  <c r="G51" i="165" s="1"/>
  <c r="I51" i="165" s="1"/>
  <c r="H51" i="165"/>
  <c r="F52" i="165"/>
  <c r="G52" i="165" s="1"/>
  <c r="I52" i="165" s="1"/>
  <c r="H52" i="165"/>
  <c r="F53" i="165"/>
  <c r="G53" i="165" s="1"/>
  <c r="I53" i="165" s="1"/>
  <c r="H53" i="165"/>
  <c r="F54" i="165"/>
  <c r="G54" i="165" s="1"/>
  <c r="I54" i="165" s="1"/>
  <c r="H54" i="165"/>
  <c r="F55" i="165"/>
  <c r="G55" i="165" s="1"/>
  <c r="I55" i="165" s="1"/>
  <c r="H55" i="165"/>
  <c r="F56" i="165"/>
  <c r="G56" i="165" s="1"/>
  <c r="I56" i="165" s="1"/>
  <c r="H56" i="165"/>
  <c r="F57" i="165"/>
  <c r="G57" i="165" s="1"/>
  <c r="I57" i="165" s="1"/>
  <c r="H57" i="165"/>
  <c r="F58" i="165"/>
  <c r="G58" i="165" s="1"/>
  <c r="I58" i="165" s="1"/>
  <c r="H58" i="165"/>
  <c r="F59" i="165"/>
  <c r="G59" i="165" s="1"/>
  <c r="I59" i="165" s="1"/>
  <c r="H59" i="165"/>
  <c r="F60" i="165"/>
  <c r="G60" i="165" s="1"/>
  <c r="I60" i="165" s="1"/>
  <c r="H60" i="165"/>
  <c r="F61" i="165"/>
  <c r="G61" i="165" s="1"/>
  <c r="I61" i="165" s="1"/>
  <c r="H61" i="165"/>
  <c r="F62" i="165"/>
  <c r="G62" i="165" s="1"/>
  <c r="I62" i="165" s="1"/>
  <c r="H62" i="165"/>
  <c r="F63" i="165"/>
  <c r="G63" i="165" s="1"/>
  <c r="I63" i="165" s="1"/>
  <c r="H63" i="165"/>
  <c r="F64" i="165"/>
  <c r="G64" i="165" s="1"/>
  <c r="I64" i="165" s="1"/>
  <c r="H64" i="165"/>
  <c r="F65" i="165"/>
  <c r="G65" i="165" s="1"/>
  <c r="I65" i="165" s="1"/>
  <c r="H65" i="165"/>
  <c r="F66" i="165"/>
  <c r="G66" i="165" s="1"/>
  <c r="I66" i="165" s="1"/>
  <c r="H66" i="165"/>
  <c r="F67" i="165"/>
  <c r="G67" i="165" s="1"/>
  <c r="I67" i="165" s="1"/>
  <c r="H67" i="165"/>
  <c r="F68" i="165"/>
  <c r="G68" i="165" s="1"/>
  <c r="I68" i="165" s="1"/>
  <c r="H68" i="165"/>
  <c r="F69" i="165"/>
  <c r="G69" i="165" s="1"/>
  <c r="I69" i="165" s="1"/>
  <c r="H69" i="165"/>
  <c r="F70" i="165"/>
  <c r="G70" i="165" s="1"/>
  <c r="I70" i="165" s="1"/>
  <c r="H70" i="165"/>
  <c r="F71" i="165"/>
  <c r="G71" i="165" s="1"/>
  <c r="I71" i="165" s="1"/>
  <c r="H71" i="165"/>
  <c r="F72" i="165"/>
  <c r="G72" i="165" s="1"/>
  <c r="I72" i="165" s="1"/>
  <c r="H72" i="165"/>
  <c r="F73" i="165"/>
  <c r="G73" i="165" s="1"/>
  <c r="I73" i="165" s="1"/>
  <c r="H73" i="165"/>
  <c r="H38" i="165"/>
  <c r="F38" i="165"/>
  <c r="G38" i="165" s="1"/>
  <c r="I38" i="165" s="1"/>
  <c r="H37" i="165"/>
  <c r="F37" i="165"/>
  <c r="G37" i="165" s="1"/>
  <c r="I37" i="165" s="1"/>
  <c r="H36" i="165"/>
  <c r="F36" i="165"/>
  <c r="G36" i="165" s="1"/>
  <c r="I36" i="165" s="1"/>
  <c r="H35" i="165"/>
  <c r="F35" i="165"/>
  <c r="G35" i="165" s="1"/>
  <c r="I35" i="165" s="1"/>
  <c r="H34" i="165"/>
  <c r="F34" i="165"/>
  <c r="G34" i="165" s="1"/>
  <c r="I34" i="165" s="1"/>
  <c r="H33" i="165"/>
  <c r="F33" i="165"/>
  <c r="G33" i="165" s="1"/>
  <c r="I33" i="165" s="1"/>
  <c r="H32" i="165"/>
  <c r="F32" i="165"/>
  <c r="G32" i="165" s="1"/>
  <c r="I32" i="165" s="1"/>
  <c r="H31" i="165"/>
  <c r="G31" i="165"/>
  <c r="I31" i="165" s="1"/>
  <c r="H30" i="165"/>
  <c r="F30" i="165"/>
  <c r="G30" i="165" s="1"/>
  <c r="I30" i="165" s="1"/>
  <c r="H29" i="165"/>
  <c r="F29" i="165"/>
  <c r="G29" i="165" s="1"/>
  <c r="I29" i="165" s="1"/>
  <c r="H28" i="165"/>
  <c r="F28" i="165"/>
  <c r="G28" i="165" s="1"/>
  <c r="I28" i="165" s="1"/>
  <c r="H27" i="165"/>
  <c r="F27" i="165"/>
  <c r="G27" i="165" s="1"/>
  <c r="I27" i="165" s="1"/>
  <c r="H26" i="165"/>
  <c r="F26" i="165"/>
  <c r="G26" i="165" s="1"/>
  <c r="I26" i="165" s="1"/>
  <c r="H25" i="165"/>
  <c r="F25" i="165"/>
  <c r="G25" i="165" s="1"/>
  <c r="I25" i="165" s="1"/>
  <c r="H24" i="165"/>
  <c r="F24" i="165"/>
  <c r="G24" i="165" s="1"/>
  <c r="I24" i="165" s="1"/>
  <c r="H23" i="165"/>
  <c r="F23" i="165"/>
  <c r="G23" i="165" s="1"/>
  <c r="I23" i="165" s="1"/>
  <c r="H22" i="165"/>
  <c r="F22" i="165"/>
  <c r="G22" i="165" s="1"/>
  <c r="I22" i="165" s="1"/>
  <c r="H21" i="165"/>
  <c r="F21" i="165"/>
  <c r="G21" i="165" s="1"/>
  <c r="I21" i="165" s="1"/>
  <c r="H20" i="165"/>
  <c r="F20" i="165"/>
  <c r="G20" i="165" s="1"/>
  <c r="I20" i="165" s="1"/>
  <c r="H19" i="165"/>
  <c r="F19" i="165"/>
  <c r="G19" i="165" s="1"/>
  <c r="I19" i="165" s="1"/>
  <c r="H18" i="165"/>
  <c r="F18" i="165"/>
  <c r="G18" i="165" s="1"/>
  <c r="I18" i="165" s="1"/>
  <c r="H17" i="165"/>
  <c r="F17" i="165"/>
  <c r="G17" i="165" s="1"/>
  <c r="I17" i="165" s="1"/>
  <c r="H16" i="165"/>
  <c r="F16" i="165"/>
  <c r="G16" i="165" s="1"/>
  <c r="F19" i="164"/>
  <c r="G19" i="164" s="1"/>
  <c r="I19" i="164" s="1"/>
  <c r="H19" i="164"/>
  <c r="H18" i="164"/>
  <c r="F18" i="164"/>
  <c r="G18" i="164" s="1"/>
  <c r="I18" i="164" s="1"/>
  <c r="H17" i="164"/>
  <c r="F17" i="164"/>
  <c r="G17" i="164" s="1"/>
  <c r="I17" i="164" s="1"/>
  <c r="H16" i="164"/>
  <c r="F16" i="164"/>
  <c r="G16" i="164" s="1"/>
  <c r="I16" i="164" s="1"/>
  <c r="F17" i="163"/>
  <c r="G17" i="163"/>
  <c r="I17" i="163" s="1"/>
  <c r="H17" i="163"/>
  <c r="F18" i="163"/>
  <c r="G18" i="163"/>
  <c r="I18" i="163" s="1"/>
  <c r="H18" i="163"/>
  <c r="H16" i="163"/>
  <c r="I19" i="163" s="1"/>
  <c r="F16" i="163"/>
  <c r="G16" i="163" s="1"/>
  <c r="I16" i="163" s="1"/>
  <c r="H16" i="162"/>
  <c r="I17" i="162" s="1"/>
  <c r="F16" i="162"/>
  <c r="G16" i="162" s="1"/>
  <c r="I16" i="162" s="1"/>
  <c r="I18" i="162" s="1"/>
  <c r="F35" i="161"/>
  <c r="G35" i="161"/>
  <c r="I35" i="161" s="1"/>
  <c r="H35" i="161"/>
  <c r="F36" i="161"/>
  <c r="G36" i="161"/>
  <c r="I36" i="161" s="1"/>
  <c r="H36" i="161"/>
  <c r="F37" i="161"/>
  <c r="G37" i="161"/>
  <c r="I37" i="161" s="1"/>
  <c r="H37" i="161"/>
  <c r="F38" i="161"/>
  <c r="G38" i="161"/>
  <c r="I38" i="161" s="1"/>
  <c r="H38" i="161"/>
  <c r="F39" i="161"/>
  <c r="G39" i="161"/>
  <c r="I39" i="161" s="1"/>
  <c r="H39" i="161"/>
  <c r="F40" i="161"/>
  <c r="G40" i="161"/>
  <c r="I40" i="161" s="1"/>
  <c r="H40" i="161"/>
  <c r="F41" i="161"/>
  <c r="G41" i="161"/>
  <c r="I41" i="161" s="1"/>
  <c r="H41" i="161"/>
  <c r="F42" i="161"/>
  <c r="G42" i="161"/>
  <c r="I42" i="161" s="1"/>
  <c r="H42" i="161"/>
  <c r="F43" i="161"/>
  <c r="G43" i="161"/>
  <c r="I43" i="161" s="1"/>
  <c r="H43" i="161"/>
  <c r="F44" i="161"/>
  <c r="G44" i="161"/>
  <c r="I44" i="161" s="1"/>
  <c r="H44" i="161"/>
  <c r="F45" i="161"/>
  <c r="G45" i="161"/>
  <c r="I45" i="161" s="1"/>
  <c r="H45" i="161"/>
  <c r="F46" i="161"/>
  <c r="G46" i="161"/>
  <c r="I46" i="161" s="1"/>
  <c r="H46" i="161"/>
  <c r="F47" i="161"/>
  <c r="G47" i="161"/>
  <c r="I47" i="161" s="1"/>
  <c r="H47" i="161"/>
  <c r="F48" i="161"/>
  <c r="G48" i="161"/>
  <c r="I48" i="161" s="1"/>
  <c r="H48" i="161"/>
  <c r="H34" i="161"/>
  <c r="F34" i="161"/>
  <c r="G34" i="161" s="1"/>
  <c r="I34" i="161" s="1"/>
  <c r="H33" i="161"/>
  <c r="F33" i="161"/>
  <c r="G33" i="161" s="1"/>
  <c r="I33" i="161" s="1"/>
  <c r="H32" i="161"/>
  <c r="F32" i="161"/>
  <c r="G32" i="161" s="1"/>
  <c r="I32" i="161" s="1"/>
  <c r="H31" i="161"/>
  <c r="F31" i="161"/>
  <c r="G31" i="161" s="1"/>
  <c r="I31" i="161" s="1"/>
  <c r="H30" i="161"/>
  <c r="F30" i="161"/>
  <c r="G30" i="161" s="1"/>
  <c r="I30" i="161" s="1"/>
  <c r="H29" i="161"/>
  <c r="F29" i="161"/>
  <c r="G29" i="161" s="1"/>
  <c r="I29" i="161" s="1"/>
  <c r="H28" i="161"/>
  <c r="F28" i="161"/>
  <c r="G28" i="161" s="1"/>
  <c r="I28" i="161" s="1"/>
  <c r="H27" i="161"/>
  <c r="F27" i="161"/>
  <c r="G27" i="161" s="1"/>
  <c r="I27" i="161" s="1"/>
  <c r="H26" i="161"/>
  <c r="F26" i="161"/>
  <c r="G26" i="161" s="1"/>
  <c r="I26" i="161" s="1"/>
  <c r="H25" i="161"/>
  <c r="F25" i="161"/>
  <c r="G25" i="161" s="1"/>
  <c r="I25" i="161" s="1"/>
  <c r="H24" i="161"/>
  <c r="F24" i="161"/>
  <c r="G24" i="161" s="1"/>
  <c r="I24" i="161" s="1"/>
  <c r="H23" i="161"/>
  <c r="F23" i="161"/>
  <c r="G23" i="161" s="1"/>
  <c r="I23" i="161" s="1"/>
  <c r="H22" i="161"/>
  <c r="F22" i="161"/>
  <c r="G22" i="161" s="1"/>
  <c r="I22" i="161" s="1"/>
  <c r="H21" i="161"/>
  <c r="F21" i="161"/>
  <c r="G21" i="161" s="1"/>
  <c r="I21" i="161" s="1"/>
  <c r="H20" i="161"/>
  <c r="F20" i="161"/>
  <c r="G20" i="161" s="1"/>
  <c r="I20" i="161" s="1"/>
  <c r="H19" i="161"/>
  <c r="F19" i="161"/>
  <c r="G19" i="161" s="1"/>
  <c r="I19" i="161" s="1"/>
  <c r="H18" i="161"/>
  <c r="F18" i="161"/>
  <c r="G18" i="161" s="1"/>
  <c r="I18" i="161" s="1"/>
  <c r="H17" i="161"/>
  <c r="F17" i="161"/>
  <c r="G17" i="161" s="1"/>
  <c r="I17" i="161" s="1"/>
  <c r="H16" i="161"/>
  <c r="F16" i="161"/>
  <c r="G16" i="161" s="1"/>
  <c r="F21" i="160"/>
  <c r="G21" i="160"/>
  <c r="I21" i="160" s="1"/>
  <c r="H21" i="160"/>
  <c r="F22" i="160"/>
  <c r="G22" i="160" s="1"/>
  <c r="I22" i="160" s="1"/>
  <c r="H22" i="160"/>
  <c r="F23" i="160"/>
  <c r="G23" i="160"/>
  <c r="I23" i="160" s="1"/>
  <c r="H23" i="160"/>
  <c r="F24" i="160"/>
  <c r="G24" i="160"/>
  <c r="I24" i="160" s="1"/>
  <c r="H24" i="160"/>
  <c r="F25" i="160"/>
  <c r="G25" i="160"/>
  <c r="I25" i="160" s="1"/>
  <c r="H25" i="160"/>
  <c r="F26" i="160"/>
  <c r="G26" i="160" s="1"/>
  <c r="I26" i="160" s="1"/>
  <c r="H26" i="160"/>
  <c r="F27" i="160"/>
  <c r="G27" i="160"/>
  <c r="I27" i="160" s="1"/>
  <c r="H27" i="160"/>
  <c r="F28" i="160"/>
  <c r="G28" i="160"/>
  <c r="I28" i="160" s="1"/>
  <c r="H28" i="160"/>
  <c r="F29" i="160"/>
  <c r="G29" i="160"/>
  <c r="I29" i="160" s="1"/>
  <c r="H29" i="160"/>
  <c r="F30" i="160"/>
  <c r="G30" i="160" s="1"/>
  <c r="I30" i="160" s="1"/>
  <c r="H30" i="160"/>
  <c r="F31" i="160"/>
  <c r="G31" i="160"/>
  <c r="I31" i="160" s="1"/>
  <c r="H31" i="160"/>
  <c r="F32" i="160"/>
  <c r="G32" i="160"/>
  <c r="I32" i="160" s="1"/>
  <c r="H32" i="160"/>
  <c r="F33" i="160"/>
  <c r="G33" i="160"/>
  <c r="I33" i="160" s="1"/>
  <c r="H33" i="160"/>
  <c r="F34" i="160"/>
  <c r="G34" i="160" s="1"/>
  <c r="I34" i="160" s="1"/>
  <c r="H34" i="160"/>
  <c r="F35" i="160"/>
  <c r="G35" i="160"/>
  <c r="I35" i="160" s="1"/>
  <c r="H35" i="160"/>
  <c r="F36" i="160"/>
  <c r="G36" i="160"/>
  <c r="I36" i="160" s="1"/>
  <c r="H36" i="160"/>
  <c r="F37" i="160"/>
  <c r="G37" i="160"/>
  <c r="I37" i="160" s="1"/>
  <c r="H37" i="160"/>
  <c r="F38" i="160"/>
  <c r="G38" i="160" s="1"/>
  <c r="I38" i="160" s="1"/>
  <c r="H38" i="160"/>
  <c r="F39" i="160"/>
  <c r="G39" i="160"/>
  <c r="I39" i="160" s="1"/>
  <c r="H39" i="160"/>
  <c r="H20" i="160"/>
  <c r="F20" i="160"/>
  <c r="G20" i="160" s="1"/>
  <c r="I20" i="160" s="1"/>
  <c r="H19" i="160"/>
  <c r="F19" i="160"/>
  <c r="G19" i="160" s="1"/>
  <c r="I19" i="160" s="1"/>
  <c r="H18" i="160"/>
  <c r="F18" i="160"/>
  <c r="G18" i="160" s="1"/>
  <c r="I18" i="160" s="1"/>
  <c r="H17" i="160"/>
  <c r="F17" i="160"/>
  <c r="G17" i="160" s="1"/>
  <c r="I17" i="160" s="1"/>
  <c r="H16" i="160"/>
  <c r="F16" i="160"/>
  <c r="G16" i="160" s="1"/>
  <c r="F17" i="159"/>
  <c r="G17" i="159"/>
  <c r="I17" i="159" s="1"/>
  <c r="H17" i="159"/>
  <c r="F18" i="159"/>
  <c r="G18" i="159"/>
  <c r="I18" i="159" s="1"/>
  <c r="H18" i="159"/>
  <c r="F19" i="159"/>
  <c r="G19" i="159"/>
  <c r="I19" i="159" s="1"/>
  <c r="H19" i="159"/>
  <c r="F20" i="159"/>
  <c r="G20" i="159"/>
  <c r="I20" i="159" s="1"/>
  <c r="H20" i="159"/>
  <c r="F21" i="159"/>
  <c r="G21" i="159"/>
  <c r="I21" i="159" s="1"/>
  <c r="H21" i="159"/>
  <c r="F22" i="159"/>
  <c r="G22" i="159"/>
  <c r="I22" i="159" s="1"/>
  <c r="H22" i="159"/>
  <c r="F23" i="159"/>
  <c r="G23" i="159"/>
  <c r="I23" i="159" s="1"/>
  <c r="H23" i="159"/>
  <c r="F24" i="159"/>
  <c r="G24" i="159"/>
  <c r="I24" i="159" s="1"/>
  <c r="H24" i="159"/>
  <c r="F25" i="159"/>
  <c r="G25" i="159"/>
  <c r="I25" i="159" s="1"/>
  <c r="H25" i="159"/>
  <c r="F26" i="159"/>
  <c r="G26" i="159"/>
  <c r="I26" i="159" s="1"/>
  <c r="H26" i="159"/>
  <c r="F27" i="159"/>
  <c r="G27" i="159"/>
  <c r="I27" i="159" s="1"/>
  <c r="H27" i="159"/>
  <c r="H16" i="159"/>
  <c r="F16" i="159"/>
  <c r="G16" i="159" s="1"/>
  <c r="I16" i="159" s="1"/>
  <c r="I20" i="163" l="1"/>
  <c r="I29" i="159"/>
  <c r="I28" i="159"/>
  <c r="I20" i="168"/>
  <c r="I18" i="169"/>
  <c r="I34" i="167"/>
  <c r="I29" i="166"/>
  <c r="I28" i="166"/>
  <c r="I16" i="165"/>
  <c r="I20" i="164"/>
  <c r="I21" i="164"/>
  <c r="I49" i="161"/>
  <c r="I16" i="161"/>
  <c r="I50" i="161" s="1"/>
  <c r="I16" i="160"/>
  <c r="I41" i="160" s="1"/>
  <c r="I40" i="160"/>
  <c r="H16" i="158"/>
  <c r="I17" i="158" s="1"/>
  <c r="F16" i="158"/>
  <c r="G16" i="158" s="1"/>
  <c r="I16" i="158" s="1"/>
  <c r="I18" i="158" s="1"/>
  <c r="H18" i="157"/>
  <c r="F18" i="157"/>
  <c r="G18" i="157" s="1"/>
  <c r="I18" i="157" s="1"/>
  <c r="H17" i="157"/>
  <c r="F17" i="157"/>
  <c r="G17" i="157" s="1"/>
  <c r="I17" i="157" s="1"/>
  <c r="H16" i="157"/>
  <c r="G16" i="157"/>
  <c r="I16" i="157" s="1"/>
  <c r="F16" i="157"/>
  <c r="I23" i="156"/>
  <c r="F17" i="156"/>
  <c r="G17" i="156" s="1"/>
  <c r="I17" i="156" s="1"/>
  <c r="H17" i="156"/>
  <c r="F18" i="156"/>
  <c r="G18" i="156" s="1"/>
  <c r="I18" i="156" s="1"/>
  <c r="H18" i="156"/>
  <c r="F19" i="156"/>
  <c r="G19" i="156" s="1"/>
  <c r="I19" i="156" s="1"/>
  <c r="H19" i="156"/>
  <c r="F20" i="156"/>
  <c r="G20" i="156" s="1"/>
  <c r="I20" i="156" s="1"/>
  <c r="H20" i="156"/>
  <c r="F21" i="156"/>
  <c r="G21" i="156" s="1"/>
  <c r="I21" i="156" s="1"/>
  <c r="H21" i="156"/>
  <c r="F22" i="156"/>
  <c r="G22" i="156" s="1"/>
  <c r="I22" i="156" s="1"/>
  <c r="H22" i="156"/>
  <c r="H16" i="156"/>
  <c r="F16" i="156"/>
  <c r="G16" i="156" s="1"/>
  <c r="I16" i="156" s="1"/>
  <c r="I24" i="156" s="1"/>
  <c r="H17" i="155"/>
  <c r="F17" i="155"/>
  <c r="G17" i="155" s="1"/>
  <c r="I17" i="155" s="1"/>
  <c r="H16" i="155"/>
  <c r="F16" i="155"/>
  <c r="G16" i="155" s="1"/>
  <c r="I16" i="155" s="1"/>
  <c r="H24" i="154"/>
  <c r="F24" i="154"/>
  <c r="G24" i="154" s="1"/>
  <c r="I24" i="154" s="1"/>
  <c r="H23" i="154"/>
  <c r="F23" i="154"/>
  <c r="G23" i="154" s="1"/>
  <c r="I23" i="154" s="1"/>
  <c r="H22" i="154"/>
  <c r="F22" i="154"/>
  <c r="G22" i="154" s="1"/>
  <c r="I22" i="154" s="1"/>
  <c r="H21" i="154"/>
  <c r="F21" i="154"/>
  <c r="G21" i="154" s="1"/>
  <c r="I21" i="154" s="1"/>
  <c r="H20" i="154"/>
  <c r="F20" i="154"/>
  <c r="G20" i="154" s="1"/>
  <c r="I20" i="154" s="1"/>
  <c r="H19" i="154"/>
  <c r="F19" i="154"/>
  <c r="G19" i="154" s="1"/>
  <c r="I19" i="154" s="1"/>
  <c r="H18" i="154"/>
  <c r="G18" i="154"/>
  <c r="I18" i="154" s="1"/>
  <c r="F18" i="154"/>
  <c r="H17" i="154"/>
  <c r="F17" i="154"/>
  <c r="G17" i="154" s="1"/>
  <c r="I17" i="154" s="1"/>
  <c r="H16" i="154"/>
  <c r="F16" i="154"/>
  <c r="G16" i="154" s="1"/>
  <c r="I16" i="154" s="1"/>
  <c r="H27" i="153"/>
  <c r="F27" i="153"/>
  <c r="G27" i="153" s="1"/>
  <c r="I27" i="153" s="1"/>
  <c r="H26" i="153"/>
  <c r="F26" i="153"/>
  <c r="G26" i="153" s="1"/>
  <c r="I26" i="153" s="1"/>
  <c r="H25" i="153"/>
  <c r="F25" i="153"/>
  <c r="G25" i="153" s="1"/>
  <c r="I25" i="153" s="1"/>
  <c r="H24" i="153"/>
  <c r="F24" i="153"/>
  <c r="G24" i="153" s="1"/>
  <c r="I24" i="153" s="1"/>
  <c r="H23" i="153"/>
  <c r="F23" i="153"/>
  <c r="G23" i="153" s="1"/>
  <c r="I23" i="153" s="1"/>
  <c r="H22" i="153"/>
  <c r="F22" i="153"/>
  <c r="G22" i="153" s="1"/>
  <c r="I22" i="153" s="1"/>
  <c r="H21" i="153"/>
  <c r="F21" i="153"/>
  <c r="G21" i="153" s="1"/>
  <c r="I21" i="153" s="1"/>
  <c r="H20" i="153"/>
  <c r="F20" i="153"/>
  <c r="G20" i="153" s="1"/>
  <c r="I20" i="153" s="1"/>
  <c r="H19" i="153"/>
  <c r="F19" i="153"/>
  <c r="G19" i="153" s="1"/>
  <c r="I19" i="153" s="1"/>
  <c r="H18" i="153"/>
  <c r="F18" i="153"/>
  <c r="G18" i="153" s="1"/>
  <c r="I18" i="153" s="1"/>
  <c r="H17" i="153"/>
  <c r="F17" i="153"/>
  <c r="G17" i="153" s="1"/>
  <c r="I17" i="153" s="1"/>
  <c r="H16" i="153"/>
  <c r="F16" i="153"/>
  <c r="G16" i="153" s="1"/>
  <c r="I16" i="153" s="1"/>
  <c r="F17" i="152"/>
  <c r="G17" i="152" s="1"/>
  <c r="I17" i="152" s="1"/>
  <c r="I20" i="152" s="1"/>
  <c r="H17" i="152"/>
  <c r="F18" i="152"/>
  <c r="G18" i="152" s="1"/>
  <c r="I18" i="152" s="1"/>
  <c r="H18" i="152"/>
  <c r="H16" i="152"/>
  <c r="I19" i="152" s="1"/>
  <c r="F16" i="152"/>
  <c r="G16" i="152" s="1"/>
  <c r="I16" i="152" s="1"/>
  <c r="F28" i="151"/>
  <c r="G28" i="151" s="1"/>
  <c r="I28" i="151" s="1"/>
  <c r="H28" i="151"/>
  <c r="F29" i="151"/>
  <c r="G29" i="151" s="1"/>
  <c r="I29" i="151" s="1"/>
  <c r="I34" i="151" s="1"/>
  <c r="H29" i="151"/>
  <c r="F30" i="151"/>
  <c r="G30" i="151" s="1"/>
  <c r="I30" i="151" s="1"/>
  <c r="H30" i="151"/>
  <c r="F31" i="151"/>
  <c r="G31" i="151" s="1"/>
  <c r="I31" i="151" s="1"/>
  <c r="H31" i="151"/>
  <c r="F32" i="151"/>
  <c r="G32" i="151" s="1"/>
  <c r="I32" i="151" s="1"/>
  <c r="H32" i="151"/>
  <c r="H27" i="151"/>
  <c r="F27" i="151"/>
  <c r="G27" i="151" s="1"/>
  <c r="I27" i="151" s="1"/>
  <c r="H26" i="151"/>
  <c r="F26" i="151"/>
  <c r="G26" i="151" s="1"/>
  <c r="I26" i="151" s="1"/>
  <c r="H25" i="151"/>
  <c r="F25" i="151"/>
  <c r="G25" i="151" s="1"/>
  <c r="I25" i="151" s="1"/>
  <c r="H24" i="151"/>
  <c r="F24" i="151"/>
  <c r="G24" i="151" s="1"/>
  <c r="I24" i="151" s="1"/>
  <c r="H23" i="151"/>
  <c r="F23" i="151"/>
  <c r="G23" i="151" s="1"/>
  <c r="I23" i="151" s="1"/>
  <c r="H22" i="151"/>
  <c r="F22" i="151"/>
  <c r="G22" i="151" s="1"/>
  <c r="I22" i="151" s="1"/>
  <c r="H21" i="151"/>
  <c r="F21" i="151"/>
  <c r="G21" i="151" s="1"/>
  <c r="I21" i="151" s="1"/>
  <c r="H20" i="151"/>
  <c r="F20" i="151"/>
  <c r="G20" i="151" s="1"/>
  <c r="I20" i="151" s="1"/>
  <c r="H19" i="151"/>
  <c r="F19" i="151"/>
  <c r="G19" i="151" s="1"/>
  <c r="I19" i="151" s="1"/>
  <c r="H18" i="151"/>
  <c r="F18" i="151"/>
  <c r="G18" i="151" s="1"/>
  <c r="I18" i="151" s="1"/>
  <c r="H17" i="151"/>
  <c r="F17" i="151"/>
  <c r="G17" i="151" s="1"/>
  <c r="I17" i="151" s="1"/>
  <c r="H16" i="151"/>
  <c r="I33" i="151" s="1"/>
  <c r="F16" i="151"/>
  <c r="G16" i="151" s="1"/>
  <c r="I16" i="151" s="1"/>
  <c r="I20" i="157" l="1"/>
  <c r="I19" i="157"/>
  <c r="I19" i="155"/>
  <c r="I18" i="155"/>
  <c r="I25" i="154"/>
  <c r="I26" i="154"/>
  <c r="I28" i="153"/>
  <c r="I29" i="153"/>
  <c r="F17" i="149"/>
  <c r="G17" i="149" s="1"/>
  <c r="I17" i="149" s="1"/>
  <c r="H17" i="149"/>
  <c r="F18" i="149"/>
  <c r="G18" i="149" s="1"/>
  <c r="I18" i="149" s="1"/>
  <c r="H18" i="149"/>
  <c r="F19" i="149"/>
  <c r="G19" i="149" s="1"/>
  <c r="I19" i="149" s="1"/>
  <c r="H19" i="149"/>
  <c r="H16" i="149"/>
  <c r="F16" i="149"/>
  <c r="G16" i="149" s="1"/>
  <c r="I16" i="149" s="1"/>
  <c r="H72" i="148"/>
  <c r="F72" i="148"/>
  <c r="G72" i="148" s="1"/>
  <c r="I72" i="148" s="1"/>
  <c r="H71" i="148"/>
  <c r="F71" i="148"/>
  <c r="G71" i="148" s="1"/>
  <c r="I71" i="148" s="1"/>
  <c r="H70" i="148"/>
  <c r="F70" i="148"/>
  <c r="G70" i="148" s="1"/>
  <c r="I70" i="148" s="1"/>
  <c r="H69" i="148"/>
  <c r="F69" i="148"/>
  <c r="G69" i="148" s="1"/>
  <c r="I69" i="148" s="1"/>
  <c r="H68" i="148"/>
  <c r="F68" i="148"/>
  <c r="G68" i="148" s="1"/>
  <c r="I68" i="148" s="1"/>
  <c r="H67" i="148"/>
  <c r="F67" i="148"/>
  <c r="G67" i="148" s="1"/>
  <c r="I67" i="148" s="1"/>
  <c r="H66" i="148"/>
  <c r="F66" i="148"/>
  <c r="G66" i="148" s="1"/>
  <c r="I66" i="148" s="1"/>
  <c r="H65" i="148"/>
  <c r="F65" i="148"/>
  <c r="G65" i="148" s="1"/>
  <c r="I65" i="148" s="1"/>
  <c r="H64" i="148"/>
  <c r="F64" i="148"/>
  <c r="G64" i="148" s="1"/>
  <c r="I64" i="148" s="1"/>
  <c r="H63" i="148"/>
  <c r="F63" i="148"/>
  <c r="G63" i="148" s="1"/>
  <c r="I63" i="148" s="1"/>
  <c r="H62" i="148"/>
  <c r="F62" i="148"/>
  <c r="G62" i="148" s="1"/>
  <c r="I62" i="148" s="1"/>
  <c r="H61" i="148"/>
  <c r="F61" i="148"/>
  <c r="G61" i="148" s="1"/>
  <c r="I61" i="148" s="1"/>
  <c r="H60" i="148"/>
  <c r="F60" i="148"/>
  <c r="G60" i="148" s="1"/>
  <c r="I60" i="148" s="1"/>
  <c r="H59" i="148"/>
  <c r="F59" i="148"/>
  <c r="G59" i="148" s="1"/>
  <c r="I59" i="148" s="1"/>
  <c r="H58" i="148"/>
  <c r="F58" i="148"/>
  <c r="G58" i="148" s="1"/>
  <c r="I58" i="148" s="1"/>
  <c r="H57" i="148"/>
  <c r="F57" i="148"/>
  <c r="G57" i="148" s="1"/>
  <c r="I57" i="148" s="1"/>
  <c r="H56" i="148"/>
  <c r="F56" i="148"/>
  <c r="G56" i="148" s="1"/>
  <c r="I56" i="148" s="1"/>
  <c r="H55" i="148"/>
  <c r="F55" i="148"/>
  <c r="G55" i="148" s="1"/>
  <c r="I55" i="148" s="1"/>
  <c r="H54" i="148"/>
  <c r="F54" i="148"/>
  <c r="G54" i="148" s="1"/>
  <c r="I54" i="148" s="1"/>
  <c r="H53" i="148"/>
  <c r="F53" i="148"/>
  <c r="G53" i="148" s="1"/>
  <c r="I53" i="148" s="1"/>
  <c r="H52" i="148"/>
  <c r="F52" i="148"/>
  <c r="G52" i="148" s="1"/>
  <c r="I52" i="148" s="1"/>
  <c r="H51" i="148"/>
  <c r="F51" i="148"/>
  <c r="G51" i="148" s="1"/>
  <c r="I51" i="148" s="1"/>
  <c r="H50" i="148"/>
  <c r="F50" i="148"/>
  <c r="G50" i="148" s="1"/>
  <c r="I50" i="148" s="1"/>
  <c r="H49" i="148"/>
  <c r="F49" i="148"/>
  <c r="G49" i="148" s="1"/>
  <c r="I49" i="148" s="1"/>
  <c r="H48" i="148"/>
  <c r="F48" i="148"/>
  <c r="G48" i="148" s="1"/>
  <c r="I48" i="148" s="1"/>
  <c r="H47" i="148"/>
  <c r="F47" i="148"/>
  <c r="G47" i="148" s="1"/>
  <c r="I47" i="148" s="1"/>
  <c r="F21" i="149" l="1"/>
  <c r="G21" i="149"/>
  <c r="I21" i="149" s="1"/>
  <c r="H21" i="149"/>
  <c r="F22" i="149"/>
  <c r="G22" i="149"/>
  <c r="I22" i="149" s="1"/>
  <c r="H22" i="149"/>
  <c r="F23" i="149"/>
  <c r="G23" i="149"/>
  <c r="I23" i="149" s="1"/>
  <c r="H23" i="149"/>
  <c r="F24" i="149"/>
  <c r="G24" i="149" s="1"/>
  <c r="I24" i="149" s="1"/>
  <c r="H24" i="149"/>
  <c r="F25" i="149"/>
  <c r="G25" i="149"/>
  <c r="I25" i="149" s="1"/>
  <c r="H25" i="149"/>
  <c r="F26" i="149"/>
  <c r="G26" i="149"/>
  <c r="I26" i="149" s="1"/>
  <c r="H26" i="149"/>
  <c r="F27" i="149"/>
  <c r="G27" i="149"/>
  <c r="I27" i="149" s="1"/>
  <c r="H27" i="149"/>
  <c r="H20" i="149"/>
  <c r="I28" i="149" s="1"/>
  <c r="F20" i="149"/>
  <c r="G20" i="149" s="1"/>
  <c r="I20" i="149" s="1"/>
  <c r="I29" i="149" s="1"/>
  <c r="F17" i="148"/>
  <c r="G17" i="148"/>
  <c r="I17" i="148" s="1"/>
  <c r="H17" i="148"/>
  <c r="F18" i="148"/>
  <c r="G18" i="148"/>
  <c r="I18" i="148" s="1"/>
  <c r="H18" i="148"/>
  <c r="F19" i="148"/>
  <c r="G19" i="148"/>
  <c r="I19" i="148" s="1"/>
  <c r="H19" i="148"/>
  <c r="F20" i="148"/>
  <c r="G20" i="148"/>
  <c r="I20" i="148" s="1"/>
  <c r="H20" i="148"/>
  <c r="F21" i="148"/>
  <c r="G21" i="148"/>
  <c r="I21" i="148" s="1"/>
  <c r="H21" i="148"/>
  <c r="F22" i="148"/>
  <c r="G22" i="148"/>
  <c r="I22" i="148" s="1"/>
  <c r="H22" i="148"/>
  <c r="F23" i="148"/>
  <c r="G23" i="148"/>
  <c r="I23" i="148" s="1"/>
  <c r="H23" i="148"/>
  <c r="F24" i="148"/>
  <c r="G24" i="148"/>
  <c r="I24" i="148" s="1"/>
  <c r="H24" i="148"/>
  <c r="F25" i="148"/>
  <c r="G25" i="148"/>
  <c r="I25" i="148" s="1"/>
  <c r="H25" i="148"/>
  <c r="F26" i="148"/>
  <c r="G26" i="148"/>
  <c r="I26" i="148" s="1"/>
  <c r="H26" i="148"/>
  <c r="F27" i="148"/>
  <c r="G27" i="148"/>
  <c r="I27" i="148" s="1"/>
  <c r="H27" i="148"/>
  <c r="F28" i="148"/>
  <c r="G28" i="148"/>
  <c r="I28" i="148" s="1"/>
  <c r="H28" i="148"/>
  <c r="F29" i="148"/>
  <c r="G29" i="148"/>
  <c r="I29" i="148" s="1"/>
  <c r="H29" i="148"/>
  <c r="F30" i="148"/>
  <c r="G30" i="148"/>
  <c r="I30" i="148" s="1"/>
  <c r="H30" i="148"/>
  <c r="F31" i="148"/>
  <c r="G31" i="148"/>
  <c r="I31" i="148" s="1"/>
  <c r="H31" i="148"/>
  <c r="F32" i="148"/>
  <c r="G32" i="148"/>
  <c r="I32" i="148" s="1"/>
  <c r="H32" i="148"/>
  <c r="F33" i="148"/>
  <c r="G33" i="148"/>
  <c r="I33" i="148" s="1"/>
  <c r="H33" i="148"/>
  <c r="F34" i="148"/>
  <c r="G34" i="148"/>
  <c r="I34" i="148" s="1"/>
  <c r="H34" i="148"/>
  <c r="F35" i="148"/>
  <c r="G35" i="148"/>
  <c r="I35" i="148" s="1"/>
  <c r="H35" i="148"/>
  <c r="F36" i="148"/>
  <c r="G36" i="148"/>
  <c r="I36" i="148" s="1"/>
  <c r="H36" i="148"/>
  <c r="F37" i="148"/>
  <c r="G37" i="148"/>
  <c r="I37" i="148" s="1"/>
  <c r="H37" i="148"/>
  <c r="F38" i="148"/>
  <c r="G38" i="148"/>
  <c r="I38" i="148" s="1"/>
  <c r="H38" i="148"/>
  <c r="F39" i="148"/>
  <c r="G39" i="148"/>
  <c r="I39" i="148" s="1"/>
  <c r="H39" i="148"/>
  <c r="F40" i="148"/>
  <c r="G40" i="148"/>
  <c r="I40" i="148" s="1"/>
  <c r="H40" i="148"/>
  <c r="F41" i="148"/>
  <c r="G41" i="148"/>
  <c r="I41" i="148" s="1"/>
  <c r="H41" i="148"/>
  <c r="F42" i="148"/>
  <c r="G42" i="148"/>
  <c r="I42" i="148" s="1"/>
  <c r="H42" i="148"/>
  <c r="F43" i="148"/>
  <c r="G43" i="148"/>
  <c r="I43" i="148" s="1"/>
  <c r="H43" i="148"/>
  <c r="F44" i="148"/>
  <c r="G44" i="148"/>
  <c r="I44" i="148" s="1"/>
  <c r="H44" i="148"/>
  <c r="F45" i="148"/>
  <c r="G45" i="148"/>
  <c r="I45" i="148" s="1"/>
  <c r="H45" i="148"/>
  <c r="F46" i="148"/>
  <c r="G46" i="148"/>
  <c r="I46" i="148" s="1"/>
  <c r="H46" i="148"/>
  <c r="H16" i="148"/>
  <c r="F16" i="148"/>
  <c r="G16" i="148" s="1"/>
  <c r="I16" i="148" s="1"/>
  <c r="F17" i="147"/>
  <c r="G17" i="147" s="1"/>
  <c r="I17" i="147" s="1"/>
  <c r="H17" i="147"/>
  <c r="F18" i="147"/>
  <c r="G18" i="147" s="1"/>
  <c r="I18" i="147" s="1"/>
  <c r="H18" i="147"/>
  <c r="F19" i="147"/>
  <c r="G19" i="147" s="1"/>
  <c r="I19" i="147" s="1"/>
  <c r="H19" i="147"/>
  <c r="F20" i="147"/>
  <c r="G20" i="147" s="1"/>
  <c r="I20" i="147" s="1"/>
  <c r="H20" i="147"/>
  <c r="F21" i="147"/>
  <c r="G21" i="147" s="1"/>
  <c r="I21" i="147" s="1"/>
  <c r="H21" i="147"/>
  <c r="F22" i="147"/>
  <c r="G22" i="147" s="1"/>
  <c r="I22" i="147" s="1"/>
  <c r="H22" i="147"/>
  <c r="F23" i="147"/>
  <c r="G23" i="147" s="1"/>
  <c r="I23" i="147" s="1"/>
  <c r="H23" i="147"/>
  <c r="F24" i="147"/>
  <c r="G24" i="147" s="1"/>
  <c r="I24" i="147" s="1"/>
  <c r="H24" i="147"/>
  <c r="F25" i="147"/>
  <c r="G25" i="147" s="1"/>
  <c r="I25" i="147" s="1"/>
  <c r="H25" i="147"/>
  <c r="F26" i="147"/>
  <c r="G26" i="147" s="1"/>
  <c r="I26" i="147" s="1"/>
  <c r="H26" i="147"/>
  <c r="F27" i="147"/>
  <c r="G27" i="147" s="1"/>
  <c r="I27" i="147" s="1"/>
  <c r="H27" i="147"/>
  <c r="F28" i="147"/>
  <c r="G28" i="147" s="1"/>
  <c r="I28" i="147" s="1"/>
  <c r="H28" i="147"/>
  <c r="F29" i="147"/>
  <c r="G29" i="147" s="1"/>
  <c r="I29" i="147" s="1"/>
  <c r="H29" i="147"/>
  <c r="H16" i="147"/>
  <c r="F16" i="147"/>
  <c r="G16" i="147" s="1"/>
  <c r="I16" i="147" s="1"/>
  <c r="I18" i="146"/>
  <c r="H16" i="146"/>
  <c r="I17" i="146" s="1"/>
  <c r="F16" i="146"/>
  <c r="G16" i="146" s="1"/>
  <c r="I16" i="146" s="1"/>
  <c r="H18" i="145"/>
  <c r="F18" i="145"/>
  <c r="G18" i="145" s="1"/>
  <c r="I18" i="145" s="1"/>
  <c r="H17" i="145"/>
  <c r="F17" i="145"/>
  <c r="G17" i="145" s="1"/>
  <c r="I17" i="145" s="1"/>
  <c r="H16" i="145"/>
  <c r="I19" i="145" s="1"/>
  <c r="F16" i="145"/>
  <c r="G16" i="145" s="1"/>
  <c r="I16" i="145" s="1"/>
  <c r="H19" i="144"/>
  <c r="F19" i="144"/>
  <c r="G19" i="144" s="1"/>
  <c r="I19" i="144" s="1"/>
  <c r="H18" i="144"/>
  <c r="F18" i="144"/>
  <c r="G18" i="144" s="1"/>
  <c r="I18" i="144" s="1"/>
  <c r="H17" i="144"/>
  <c r="F17" i="144"/>
  <c r="G17" i="144" s="1"/>
  <c r="I17" i="144" s="1"/>
  <c r="H16" i="144"/>
  <c r="I20" i="144" s="1"/>
  <c r="F16" i="144"/>
  <c r="G16" i="144" s="1"/>
  <c r="I16" i="144" s="1"/>
  <c r="I20" i="145" l="1"/>
  <c r="I31" i="147"/>
  <c r="I74" i="148"/>
  <c r="I30" i="147"/>
  <c r="I73" i="148"/>
  <c r="I21" i="144"/>
  <c r="F21" i="143"/>
  <c r="G21" i="143"/>
  <c r="I21" i="143" s="1"/>
  <c r="H21" i="143"/>
  <c r="H20" i="143"/>
  <c r="F20" i="143"/>
  <c r="G20" i="143" s="1"/>
  <c r="I20" i="143" s="1"/>
  <c r="H19" i="143"/>
  <c r="F19" i="143"/>
  <c r="G19" i="143" s="1"/>
  <c r="I19" i="143" s="1"/>
  <c r="H18" i="143"/>
  <c r="F18" i="143"/>
  <c r="G18" i="143" s="1"/>
  <c r="I18" i="143" s="1"/>
  <c r="H17" i="143"/>
  <c r="F17" i="143"/>
  <c r="G17" i="143" s="1"/>
  <c r="I17" i="143" s="1"/>
  <c r="H16" i="143"/>
  <c r="F16" i="143"/>
  <c r="G16" i="143" s="1"/>
  <c r="I16" i="143" s="1"/>
  <c r="H16" i="142"/>
  <c r="I17" i="142" s="1"/>
  <c r="F16" i="142"/>
  <c r="G16" i="142" s="1"/>
  <c r="I16" i="142" s="1"/>
  <c r="I18" i="142" s="1"/>
  <c r="H16" i="141"/>
  <c r="I17" i="141" s="1"/>
  <c r="F16" i="141"/>
  <c r="G16" i="141" s="1"/>
  <c r="I16" i="141" s="1"/>
  <c r="I18" i="141" s="1"/>
  <c r="F17" i="140"/>
  <c r="G17" i="140" s="1"/>
  <c r="I17" i="140" s="1"/>
  <c r="H17" i="140"/>
  <c r="F18" i="140"/>
  <c r="G18" i="140"/>
  <c r="I18" i="140" s="1"/>
  <c r="H18" i="140"/>
  <c r="F19" i="140"/>
  <c r="G19" i="140"/>
  <c r="I19" i="140" s="1"/>
  <c r="H19" i="140"/>
  <c r="F20" i="140"/>
  <c r="G20" i="140" s="1"/>
  <c r="I20" i="140" s="1"/>
  <c r="H20" i="140"/>
  <c r="I23" i="143" l="1"/>
  <c r="I22" i="143"/>
  <c r="H16" i="140"/>
  <c r="I21" i="140" s="1"/>
  <c r="F16" i="140"/>
  <c r="G16" i="140" s="1"/>
  <c r="I16" i="140" s="1"/>
  <c r="I22" i="140" s="1"/>
  <c r="I18" i="139"/>
  <c r="I17" i="139"/>
  <c r="H16" i="139"/>
  <c r="F16" i="139"/>
  <c r="G16" i="139" s="1"/>
  <c r="I16" i="139" s="1"/>
  <c r="H17" i="138"/>
  <c r="F17" i="138"/>
  <c r="G17" i="138" s="1"/>
  <c r="I17" i="138" s="1"/>
  <c r="H16" i="138"/>
  <c r="F16" i="138"/>
  <c r="G16" i="138" s="1"/>
  <c r="I16" i="138" s="1"/>
  <c r="F19" i="137"/>
  <c r="G19" i="137"/>
  <c r="I19" i="137" s="1"/>
  <c r="H19" i="137"/>
  <c r="H18" i="137"/>
  <c r="F18" i="137"/>
  <c r="G18" i="137" s="1"/>
  <c r="I18" i="137" s="1"/>
  <c r="H17" i="137"/>
  <c r="F17" i="137"/>
  <c r="G17" i="137" s="1"/>
  <c r="I17" i="137" s="1"/>
  <c r="H16" i="137"/>
  <c r="I20" i="137" s="1"/>
  <c r="F16" i="137"/>
  <c r="G16" i="137" s="1"/>
  <c r="I16" i="137" s="1"/>
  <c r="H16" i="136"/>
  <c r="I17" i="136" s="1"/>
  <c r="F16" i="136"/>
  <c r="G16" i="136" s="1"/>
  <c r="I16" i="136" s="1"/>
  <c r="I18" i="136" s="1"/>
  <c r="F17" i="135"/>
  <c r="G17" i="135"/>
  <c r="H17" i="135"/>
  <c r="I17" i="135"/>
  <c r="F18" i="135"/>
  <c r="G18" i="135"/>
  <c r="H18" i="135"/>
  <c r="I18" i="135"/>
  <c r="H16" i="135"/>
  <c r="F16" i="135"/>
  <c r="G16" i="135" s="1"/>
  <c r="I16" i="135" s="1"/>
  <c r="I18" i="134"/>
  <c r="I17" i="134"/>
  <c r="H16" i="134"/>
  <c r="F16" i="134"/>
  <c r="G16" i="134" s="1"/>
  <c r="I16" i="134" s="1"/>
  <c r="F18" i="133"/>
  <c r="G18" i="133" s="1"/>
  <c r="I18" i="133" s="1"/>
  <c r="H18" i="133"/>
  <c r="F19" i="133"/>
  <c r="G19" i="133"/>
  <c r="I19" i="133" s="1"/>
  <c r="H19" i="133"/>
  <c r="H17" i="133"/>
  <c r="F17" i="133"/>
  <c r="G17" i="133" s="1"/>
  <c r="I17" i="133" s="1"/>
  <c r="H16" i="133"/>
  <c r="F16" i="133"/>
  <c r="G16" i="133" s="1"/>
  <c r="I16" i="133" s="1"/>
  <c r="I21" i="137" l="1"/>
  <c r="I21" i="133"/>
  <c r="I20" i="135"/>
  <c r="I19" i="138"/>
  <c r="I20" i="133"/>
  <c r="I19" i="135"/>
  <c r="I18" i="138"/>
  <c r="H17" i="57"/>
  <c r="H16" i="57"/>
  <c r="I18" i="57" s="1"/>
  <c r="H19" i="1"/>
  <c r="H20" i="1"/>
  <c r="H18" i="1"/>
  <c r="F18" i="1"/>
  <c r="G18" i="1" s="1"/>
  <c r="I18" i="1" s="1"/>
  <c r="F19" i="1"/>
  <c r="G19" i="1" s="1"/>
  <c r="I19" i="1" s="1"/>
  <c r="F20" i="1"/>
  <c r="G20" i="1" s="1"/>
  <c r="I20" i="1" s="1"/>
  <c r="I22" i="1" l="1"/>
  <c r="I21" i="1"/>
  <c r="F17" i="57"/>
  <c r="G17" i="57" s="1"/>
  <c r="I17" i="57" s="1"/>
  <c r="F16" i="57" l="1"/>
  <c r="G16" i="57" s="1"/>
  <c r="I16" i="57" s="1"/>
  <c r="I19" i="57" s="1"/>
</calcChain>
</file>

<file path=xl/sharedStrings.xml><?xml version="1.0" encoding="utf-8"?>
<sst xmlns="http://schemas.openxmlformats.org/spreadsheetml/2006/main" count="5154" uniqueCount="792">
  <si>
    <t>Ponudnik</t>
  </si>
  <si>
    <t>Naročnik</t>
  </si>
  <si>
    <t>Naziv:</t>
  </si>
  <si>
    <t>Naslov:</t>
  </si>
  <si>
    <t>ID za DDV:</t>
  </si>
  <si>
    <t>matična številka:</t>
  </si>
  <si>
    <t>transakcijski račun:</t>
  </si>
  <si>
    <t>PREDRAČUN</t>
  </si>
  <si>
    <t>ŽIVILO (OPIS IN ZAHTEVE)</t>
  </si>
  <si>
    <t>volumen/     gramaža enote polnjenja, pakiranja</t>
  </si>
  <si>
    <t>okvirna količina</t>
  </si>
  <si>
    <t>enota mere</t>
  </si>
  <si>
    <t>7 (5 +6 )</t>
  </si>
  <si>
    <t>kom</t>
  </si>
  <si>
    <t>kg</t>
  </si>
  <si>
    <t>l</t>
  </si>
  <si>
    <t>Splošno</t>
  </si>
  <si>
    <t>žig</t>
  </si>
  <si>
    <t xml:space="preserve"> </t>
  </si>
  <si>
    <t>kos</t>
  </si>
  <si>
    <t xml:space="preserve"> l</t>
  </si>
  <si>
    <t>Naziv: HOLDING KOBILARNA LIPICA, d.o.o.</t>
  </si>
  <si>
    <t>Naslov:  LIPICA 5, 6210 SEŽANA</t>
  </si>
  <si>
    <t>ID za DDV:  SI72828013</t>
  </si>
  <si>
    <t>matična številka:  5025311000</t>
  </si>
  <si>
    <t xml:space="preserve">transakcijski račun: SI56 6100 0001 9721 320,  Delavska Hranilnica d.d. Ljubljana  </t>
  </si>
  <si>
    <t>vrednost za okvirno količino EUR z DDV</t>
  </si>
  <si>
    <t xml:space="preserve">1. SKUPINA: SVEŽE GOVEJE   MESO- SLOVENSKO POREKLO, izbrana kakovost </t>
  </si>
  <si>
    <t>5. SKUPINA: SVINJSKO MESO</t>
  </si>
  <si>
    <t xml:space="preserve">10. SKUPINA: SVEŽE PERUTNINSKO MESO - IZBRANA KAKOVOST, SLOVENSKO POREKLO </t>
  </si>
  <si>
    <t xml:space="preserve">3. SKUPINA: RAZLIČNE VRSTE MESA ZA RESTAVRACIJO </t>
  </si>
  <si>
    <t>vrednost za okvirno količino EUR brez DDV</t>
  </si>
  <si>
    <t>8 (5 x 3)</t>
  </si>
  <si>
    <t>9 ( 7x3)</t>
  </si>
  <si>
    <t xml:space="preserve">          SKUPAJ VREDNOST SKUPINE BREZ DDV:</t>
  </si>
  <si>
    <t xml:space="preserve">     SKUPAJ VREDNOST SKUPINE Z 9,5 % DDV:</t>
  </si>
  <si>
    <t>Naziv ponujenega blaga</t>
  </si>
  <si>
    <t>Vse cene, zneske in vrednosti (v vseh stolpcih) ponudnik vpiše na dve decimalni mesti natančno.</t>
  </si>
  <si>
    <t xml:space="preserve">Naročnik bo pri odpiranju ponudb navajal in pri ocenjevanju upošteval skupno vrednost posamezne skupine iz stolpca št. 9. </t>
  </si>
  <si>
    <r>
      <rPr>
        <b/>
        <sz val="12"/>
        <rFont val="Calibri"/>
        <family val="2"/>
        <charset val="238"/>
        <scheme val="minor"/>
      </rPr>
      <t xml:space="preserve">Ponudnik izpolni </t>
    </r>
    <r>
      <rPr>
        <sz val="12"/>
        <rFont val="Calibri"/>
        <family val="2"/>
        <charset val="238"/>
        <scheme val="minor"/>
      </rPr>
      <t xml:space="preserve">glavo s podatki ponudnika, polja bele barve v stolpcih 5,10 in 11, ter nogo z datumom in popisom odgovorne osebe. </t>
    </r>
  </si>
  <si>
    <t xml:space="preserve">Kraj, datum: </t>
  </si>
  <si>
    <t xml:space="preserve">Podpis odgovorne osebe ponudnika: </t>
  </si>
  <si>
    <t>Shema kakovosti            ( DA/NE)</t>
  </si>
  <si>
    <t>Število artiklov v shemi</t>
  </si>
  <si>
    <t>2. SKUPINA: SVEŽ GOVEJI FILE,   LEDVENI DEL</t>
  </si>
  <si>
    <t>cena na enoto mere (stolpec 4)  brez davka EUR</t>
  </si>
  <si>
    <t>končna cena/enoto mere EUR z DDV</t>
  </si>
  <si>
    <t>DDV v  EUR</t>
  </si>
  <si>
    <t>6. SKUPINA: MLETO MEŠANO MESO</t>
  </si>
  <si>
    <t xml:space="preserve">      </t>
  </si>
  <si>
    <t>7. SKUPINA: SVEŽE TELEČJE MESO</t>
  </si>
  <si>
    <r>
      <t xml:space="preserve">TELEČJI VRAT b.k., </t>
    </r>
    <r>
      <rPr>
        <sz val="12"/>
        <color theme="1"/>
        <rFont val="Calibri"/>
        <family val="2"/>
        <charset val="238"/>
        <scheme val="minor"/>
      </rPr>
      <t xml:space="preserve">sveže, II. Kategorija, vakumsko pakirano </t>
    </r>
  </si>
  <si>
    <t>8. SKUPINA: ZAMRZNJENA JAGNJETINA</t>
  </si>
  <si>
    <t xml:space="preserve">14. SKUPINA:  POLTRAJNI  MESNI IZDELKI  </t>
  </si>
  <si>
    <t>18. SKUPINA: SVEŽE IN ZAMRZNJENE RIBE, MEHKUŽCI IN MORSKI SADEŽI</t>
  </si>
  <si>
    <t xml:space="preserve">18. SKUPINA: SVEŽA SADJE IN ZELENJAVA </t>
  </si>
  <si>
    <t>20. SKUPINA: ZAMRZNJENA ZELENJAVA IN ZAMRZNJENO SADJE</t>
  </si>
  <si>
    <t xml:space="preserve">21. SKUPINA:PREDPRIPRAVLJENI NEMESNI ZMRZNJENI IZDELKI </t>
  </si>
  <si>
    <t>22. SKUPINA: ZAMRZNJEN KRUH ZA DOPEKO</t>
  </si>
  <si>
    <t>23. SKUPINA: ZAMRZNJENO PECIVO ZA ZAJTRK</t>
  </si>
  <si>
    <t xml:space="preserve">24. SKUPINA:DELNO PRIPRAVLJENI ZAMRZNJENI IZDELKI ZA HITRO PREHRANO </t>
  </si>
  <si>
    <t>26. SKUPINA:  RIŽ</t>
  </si>
  <si>
    <t>27. SKUPINA:  ZAMRZNJENE TESTENINE</t>
  </si>
  <si>
    <t xml:space="preserve">28. SKUPINA: SUHO SADJE IN OREŠČKI </t>
  </si>
  <si>
    <t>29. SKUPINA:  KONZERVIRANO SADJE IN ZELENJAVA IN STROČNICE</t>
  </si>
  <si>
    <t>30. SKUPINA: ZAČIMBE</t>
  </si>
  <si>
    <t>31. SKUPINA: OLJE ZA CVRTJE</t>
  </si>
  <si>
    <t>32.  SKUPINA: RASTLINSKO OLJE</t>
  </si>
  <si>
    <t xml:space="preserve">33. SKUPINA: OLJČNO IN BUČNO OLJE </t>
  </si>
  <si>
    <t>34. SKUPINA: OSNOVNA IN OSTALA ŽIVILA</t>
  </si>
  <si>
    <t>36. SKUPINA: IZDELKI BREZ GLUTENA ALI BREZ LAKTOZE</t>
  </si>
  <si>
    <t>37. SKUPINA: JAJČNI PRIPRAVKI</t>
  </si>
  <si>
    <t xml:space="preserve">38. SKUPINA: JAJCA SLOVENSKO POREKLO , IZBRANA KAKOVOST </t>
  </si>
  <si>
    <t>40. SKUPINA: MLEKO 3,8% MLEČNE MAŠČOBE</t>
  </si>
  <si>
    <t xml:space="preserve">43. SKUPINA: SMETANA ZA KUHANJE </t>
  </si>
  <si>
    <t xml:space="preserve">44. SKUPINA: SLADKA IN KISLA SMETANA  </t>
  </si>
  <si>
    <t>45. SKUPINA: SMETANA SLADKA V SPREJU</t>
  </si>
  <si>
    <t>47. SKUPINA:   REZANI SIRI</t>
  </si>
  <si>
    <t>48. SKUPINA:  CHEDDAR SIR V REZINAH</t>
  </si>
  <si>
    <t>49. SKUPINA:  MLADI SIRI</t>
  </si>
  <si>
    <t>51. SKUPINA: SIRI S PLEMENITO PLESNIJO</t>
  </si>
  <si>
    <t>52. SKUPINA:   MOCARELA</t>
  </si>
  <si>
    <t>53. SKUPINA:ZAMRZNJENE GOBE</t>
  </si>
  <si>
    <t xml:space="preserve">54. SKUPINA:PESTO IN IZDELKI S TARTUFI </t>
  </si>
  <si>
    <t>55. SKUPINA:ČOKOLADNI NAMAZ</t>
  </si>
  <si>
    <t xml:space="preserve">56. SKUPINA:MARMELADE IN SADNI NAMAZ </t>
  </si>
  <si>
    <t xml:space="preserve">57. SKUPINA:KRUH ZA TOAST </t>
  </si>
  <si>
    <t xml:space="preserve">58. SKUPINA:PREDPRIPRAVLJENA ZMESI ZA IZDELAVO SLADIC  </t>
  </si>
  <si>
    <t xml:space="preserve">59. SKUPINA:VLEČENO in LISTNATO TESTO ZAMRZNJENO </t>
  </si>
  <si>
    <t>60. SKUPINA: ZAMRZNJENI IZDELKI IZ KROMPIRJA</t>
  </si>
  <si>
    <t>61. SKUPINA: GORČICA, MAJONEZA, KEČAP</t>
  </si>
  <si>
    <t xml:space="preserve">63. SKUPINA: SPECIALNA MOKA ZA PIZZO </t>
  </si>
  <si>
    <t>64. SKUPINA: KREMNI SIRI IN TOPLJENI SIR</t>
  </si>
  <si>
    <t>65. SKUPINA: PRAŠEK ZA PRIPRAVO VITAMINSKEGA NAPITKA -NE TRGOVSKA ZNAMKA</t>
  </si>
  <si>
    <t>66. SKUPINA:LIPOV ČAJ</t>
  </si>
  <si>
    <t>69. SKUPINA:TOČENO PIVO</t>
  </si>
  <si>
    <t>72. SKUPINA:SADNI  SOKOVI, NEKTARJI V STEKLU - NE TRGOVSKA ZNAMKA</t>
  </si>
  <si>
    <t>73. SKUPINA:SOKOVI ZA AVTOMAT ( Z BREZPLAČNIM NAJEMOM, UPORABO IN VZDRŽEVANJEM DVEH  AVTOMATOV)</t>
  </si>
  <si>
    <t xml:space="preserve">74. SKUPINA:MINERALNA VODA- NE TRGOVSKA ZNAMKA </t>
  </si>
  <si>
    <t>76. SKUPINA:PENEČE VINO</t>
  </si>
  <si>
    <t xml:space="preserve">77. SKUPINA:GAZIRANE BREZALKOHOLNE PIJAČE </t>
  </si>
  <si>
    <t xml:space="preserve">78. SKUPINA: VODA V PLASTENKI -NE TRGOVSKA ZNAMKA </t>
  </si>
  <si>
    <t>79. SKUPINA:LEDENI ČAJ NE TRGOVSKA ZNAMKA</t>
  </si>
  <si>
    <t xml:space="preserve">     SKUPAJ VREDNOST SKUPINE Z 22 % DDV:</t>
  </si>
  <si>
    <t xml:space="preserve">     SKUPAJ VREDNOST SKUPINE Z DDV:</t>
  </si>
  <si>
    <t>75. SKUPINA:VINO -VINAKRAS, SLOVENSKO POREKLO</t>
  </si>
  <si>
    <t xml:space="preserve">     SKUPAJ VREDNOST SKUPINE Z 22  % DDV:</t>
  </si>
  <si>
    <t>80. SKUPINA:  SELEKCIJA WHISKEY, GIN, VODKA</t>
  </si>
  <si>
    <t>81. SKUPINA:   ŽGANE PIJAČE</t>
  </si>
  <si>
    <t xml:space="preserve">82. SKUPINA: SERVIRNI SLADKOR </t>
  </si>
  <si>
    <t xml:space="preserve">83. SKUPINA:KAVA -NE TRGOVSKE ZNAMKE, PONUDNIK DA V BREZPLAČNI NAJEM IN SERVISIRANJE KAVNIH  APARATOV ZA KLASIČNO PRIPRAVO KAVE IN PRIPRAVO KAVE IZ KAPSUL </t>
  </si>
  <si>
    <t>4. SKUPINA: GOVEJI BURGER , SLOVENSKO POREKLO</t>
  </si>
  <si>
    <t xml:space="preserve">11. SKUPINA: PURANJE MESO </t>
  </si>
  <si>
    <t>16. SKUPINA:  BARJENI, POLTRAJNI IN DRUGI MESNI IZDELKI - BARJENA KLOBASA, IZBRANA KAKOVOST, SLOVENSKO POREKLO</t>
  </si>
  <si>
    <t>15. SKUPINA:  BARJENI, POLTRAJNI IN DRUGI MESNI IZDELKI -COCKTAIL KLOBASE IN HRENOVKE ZA ZAJTRK, IZBRANA KAKOVOST, SLOVENSKO POREKLO</t>
  </si>
  <si>
    <t>19. SKUPINA: INTEGRIRANO SVEŽE SADJE IN ZELENJAVA SLOVENSKO POREKLO</t>
  </si>
  <si>
    <t xml:space="preserve">41. SKUPINA: JOGURTI, IZBRANA KAKOVOST , SLOVENSKO POREKLO </t>
  </si>
  <si>
    <t>50. SKUPINA:  ZORJENI SIRI</t>
  </si>
  <si>
    <t>62. SKUPINA: MASLO, IZBRANA KAKOVOST, SLOVENSKO POREKLO</t>
  </si>
  <si>
    <t>70. SKUPINA:  PIVO</t>
  </si>
  <si>
    <t>71. SKUPINA:SADNI NEKTARJI IN SOKOVI,  SLOVENSKO POREKLO</t>
  </si>
  <si>
    <t>84. PROFESIONALNI IZDELKI ZA SLAŠČIČARSTVO</t>
  </si>
  <si>
    <t>85. SKUPINA: SPECIALNI IZBOR PIJAČ</t>
  </si>
  <si>
    <t>Zap. Številka</t>
  </si>
  <si>
    <t xml:space="preserve">SKUPINA </t>
  </si>
  <si>
    <t>SVEŽE GOVEJE MESO, SLOVENSKO POREKLO, IZBRANA KAKOVOST</t>
  </si>
  <si>
    <t>RAZLIČNE VRSTE MESA ZA RESTAVRACIJO</t>
  </si>
  <si>
    <t>SVINJSKO MESO</t>
  </si>
  <si>
    <t>MLETO MEŠANO MESO</t>
  </si>
  <si>
    <t>SVEŽE TELEČJE MESO</t>
  </si>
  <si>
    <t>ZMRZNJENA JAGNETINA</t>
  </si>
  <si>
    <t>SVEŽE PERUTNINSKO MESO, IZBRANA KAKOVOST, SLOVENSKO POREKLO</t>
  </si>
  <si>
    <t xml:space="preserve">PURANJE MESO </t>
  </si>
  <si>
    <t>PIŠČANČJE MESO- PREDPRIPRAVLJEN ZMRZNJEN IZDELEK</t>
  </si>
  <si>
    <t>SUHOMESNI TRAJNI IZDELKI, IZBRANA KAKOVOST, SLOVENSKO POREKLO</t>
  </si>
  <si>
    <t>POLTRAJNI MESNI IZDELEKI</t>
  </si>
  <si>
    <t>SVEŽE IN ZAMRZNJENE RIBE, MEHKUŽCI IN MORSKI SADEŽI</t>
  </si>
  <si>
    <t xml:space="preserve">SVEŽA SADJE IN ZELENJAVA </t>
  </si>
  <si>
    <t xml:space="preserve"> INTEGRIRANO SVEŽE SADJE IN ZELENJAVA, SLOVENSKO POREKLO  </t>
  </si>
  <si>
    <t>ZAMRZNJENA ZELENJAVA IN ZAMRZNJENO SADJE</t>
  </si>
  <si>
    <t xml:space="preserve">PREDPRIPRAVLJENI NEMESNI ZMRZNJENI IZDELKI </t>
  </si>
  <si>
    <t>ZAMRZNJEN KRUH ZA DOPEKO</t>
  </si>
  <si>
    <t>ZAMRZNJENO PECIVO ZA ZAJTRK</t>
  </si>
  <si>
    <t xml:space="preserve">DELNO PRIPRAVLJENI ZAMRZNJENI IZDELKI ZA HITRO PREHRANO </t>
  </si>
  <si>
    <t xml:space="preserve">SUHE TESTENINE  </t>
  </si>
  <si>
    <t>RIŽ</t>
  </si>
  <si>
    <t>ZAMRZNJENE TESTENINE</t>
  </si>
  <si>
    <t xml:space="preserve">SUHO SADJE IN OREŠČKI </t>
  </si>
  <si>
    <t>KONZERVIRANO SADJE IN ZELENJAVA IN STROČNICE</t>
  </si>
  <si>
    <t>ZAČIMBE</t>
  </si>
  <si>
    <t>OLJE ZA CVRTJE</t>
  </si>
  <si>
    <t>RASTLINSKO OLJE</t>
  </si>
  <si>
    <t xml:space="preserve">OLJČNO IN BUČNO OLJE </t>
  </si>
  <si>
    <t>OSNOVNA IN OSTALA ŽIVILA</t>
  </si>
  <si>
    <t>SLADOLED</t>
  </si>
  <si>
    <t xml:space="preserve"> IZDELKI BREZ GLUTENA ALI BREZ LAKTOZE</t>
  </si>
  <si>
    <t>JAJČNI PRIPRAVKI</t>
  </si>
  <si>
    <t>JAJCA SLOVENSKO POREKLO , IZBRANA KAKOVOST</t>
  </si>
  <si>
    <t>MLEKO 3,2% MLEČNE MAŠČOBE, IZBRANA KAKOVOST, SLOVENSKO POREKLO</t>
  </si>
  <si>
    <t>MLEKO 3,8% MLEČNE MAŠČOBE</t>
  </si>
  <si>
    <t xml:space="preserve">JOGURTI, IZBRANA KAKOVOST, SLOVENSKO POREKLO </t>
  </si>
  <si>
    <t xml:space="preserve">SKUTA, IZBRANA KAKOVOST </t>
  </si>
  <si>
    <t xml:space="preserve">SMETANA ZA KUHANJE </t>
  </si>
  <si>
    <t xml:space="preserve">SLADKA IN KISLA SMETANA  </t>
  </si>
  <si>
    <t>SMETANA SLADKA V SPREJU</t>
  </si>
  <si>
    <t xml:space="preserve">SKUPINA:  SIRI   </t>
  </si>
  <si>
    <t xml:space="preserve"> REZANI SIRI</t>
  </si>
  <si>
    <t xml:space="preserve"> CHEDDAR SIR V REZINAH</t>
  </si>
  <si>
    <t>MLADI SIRI</t>
  </si>
  <si>
    <t>ZORJENI SIRI</t>
  </si>
  <si>
    <t>SIRI S PLEMENITO PLESNIJO</t>
  </si>
  <si>
    <t xml:space="preserve"> MOCARELA</t>
  </si>
  <si>
    <t>ZAMRZNJENE GOBE</t>
  </si>
  <si>
    <t xml:space="preserve">PESTO IN IZDELKI S TARTUFI </t>
  </si>
  <si>
    <t>ČOKOLADNI NAMAZ</t>
  </si>
  <si>
    <t xml:space="preserve">MARMELADE IN SADNI NAMAZ </t>
  </si>
  <si>
    <t xml:space="preserve">KRUH ZA TOAST </t>
  </si>
  <si>
    <t xml:space="preserve">PREDPRIPRAVLJENA ZMESI ZA IZDELAVO SLADIC  </t>
  </si>
  <si>
    <t xml:space="preserve">VLEČENO in LISTNATO TESTO ZAMRZNJENO </t>
  </si>
  <si>
    <t xml:space="preserve"> ZAMRZNJENI IZDELKI IZ KROMPIRJA</t>
  </si>
  <si>
    <t>GORČICA, MAJONEZA, KEČAP</t>
  </si>
  <si>
    <t>MASLO, IZBRANA KAKOVOST, SLOVENSKO POREKLO</t>
  </si>
  <si>
    <t xml:space="preserve">SPECIALNA MOKA ZA PIZZO </t>
  </si>
  <si>
    <t>KREMNI SIRI IN TOPLJENI SIR</t>
  </si>
  <si>
    <t>PRAŠEK ZA PRIPRAVO VITAMINSKEGA NAPITKA -NE TRGOVSKA ZNAMKA</t>
  </si>
  <si>
    <t>LIPOV ČAJ</t>
  </si>
  <si>
    <t>BIO SADNI SIRUPI</t>
  </si>
  <si>
    <t>KAVA ZAJTRK ( Z BREZPLAČNO, UPORABO IN VZDRŽEVANJEM AVTOMATA)</t>
  </si>
  <si>
    <t>TOČENO PIVO</t>
  </si>
  <si>
    <t>PIVO</t>
  </si>
  <si>
    <t>SADNI NEKTARJI IN SOKOVI,  SLOVENSKO POREKLO</t>
  </si>
  <si>
    <t>SADNI  SOKOVI, NEKTARJI V STEKLU - NE TRGOVSKA ZNAMKA</t>
  </si>
  <si>
    <t>SOKOVI ZA AVTOMAT ( Z BREZPLAČNIM NAJEMOM, UPORABO IN VZDRŽEVANJEM DVEH  AVTOMATOV)</t>
  </si>
  <si>
    <t xml:space="preserve">MINERALNA VODA- NE TRGOVSKA ZNAMKA </t>
  </si>
  <si>
    <t>VINO -VINAKRAS, SLOVENSKO POREKLO</t>
  </si>
  <si>
    <t>PENEČE VINO</t>
  </si>
  <si>
    <t xml:space="preserve">GAZIRANE BREZALKOHOLNE PIJAČE </t>
  </si>
  <si>
    <t xml:space="preserve">VODA V PLASTENKI -NE TRGOVSKA ZNAMKA </t>
  </si>
  <si>
    <t>LEDENI ČAJ NE TRGOVSKA ZNAMKA</t>
  </si>
  <si>
    <t>SELEKCIJA WHISKEY, GIN, VODKA</t>
  </si>
  <si>
    <t>ŽGANE PIJAČE</t>
  </si>
  <si>
    <t xml:space="preserve">SERVIRNI SLADKOR </t>
  </si>
  <si>
    <t xml:space="preserve">KAVA -NE TRGOVSKE ZNAMKE, PONUDNIK DA V BREZPLAČNI NAJEM IN SERVISIRANJE KAVNIH  APARATOV ZA KLASIČNO PRIPRAVO KAVE IN PRIPRAVO KAVE IZ KAPSUL </t>
  </si>
  <si>
    <t>PROFESIONALNI IZDELKI ZA SLAŠČIČARSTVO</t>
  </si>
  <si>
    <t>SPECIALNI IZBOR PIJAČ</t>
  </si>
  <si>
    <t>13. SKUPINA: SUHOMESNI TRAJNI IZDELKI - IZBRANA KAKOVOST, SLOVENSKO POREKLO</t>
  </si>
  <si>
    <t>39. SKUPINA: MLEKO 3,2% MLEČNE MAŠČOBE, IZBRANA KAKOVOST, SLOVENSKO POREKLO</t>
  </si>
  <si>
    <t>42. SKUPINA: SKUTA, IZBRANA KAKOVOST ,SLOVENSKO POREKLO</t>
  </si>
  <si>
    <t xml:space="preserve">46. SKUPINA:  SIRI V BLOKU, IZBRANA KAKOVOST, SLOVENSKO POREKLO  </t>
  </si>
  <si>
    <t>68. SKUPINA: KAVA ZAJTRK ( Z BREZPLAČNO, UPORABO IN VZDRŽEVANJEM AVTOMATA, ENEGA ALI VEČ)</t>
  </si>
  <si>
    <t>35. SKUPINA: SLADOLED ( BREZPLAČNA DOBAVA IN VZDRŽEVANJE SKRINJ, BREZPLAČNA DOBAVA LONČKOV IN ŽLIČK ZA ENKRATNO UPORABO)</t>
  </si>
  <si>
    <r>
      <t>1. STEGNO MLADEGA GOVEDA b.k.</t>
    </r>
    <r>
      <rPr>
        <sz val="12"/>
        <color indexed="8"/>
        <rFont val="Calibri"/>
        <family val="2"/>
        <charset val="238"/>
        <scheme val="minor"/>
      </rPr>
      <t>, sveže, I.kategorija,  kosi obdelani 2 kg - 3 kg, zrezki očiščeni  do 15 dag, kocke 2 x 2 cm</t>
    </r>
  </si>
  <si>
    <r>
      <t>2. PLEČE MLADEGA GOVEDA b.k.</t>
    </r>
    <r>
      <rPr>
        <sz val="12"/>
        <color indexed="8"/>
        <rFont val="Calibri"/>
        <family val="2"/>
        <charset val="238"/>
        <scheme val="minor"/>
      </rPr>
      <t xml:space="preserve"> sveže, II.kategorija, kosi obdelani 2 kg – 3 kg, kocke 2 x 2 cm, sveže mleto meso, 6 mm enkrat mleto </t>
    </r>
  </si>
  <si>
    <r>
      <t>3. KOSTI MLADEGA GOVEDA RAHLE</t>
    </r>
    <r>
      <rPr>
        <sz val="12"/>
        <color indexed="8"/>
        <rFont val="Calibri"/>
        <family val="2"/>
        <charset val="238"/>
        <scheme val="minor"/>
      </rPr>
      <t xml:space="preserve">, sveže, žagane </t>
    </r>
  </si>
  <si>
    <r>
      <t xml:space="preserve">1. GOVEJI PLJUČNI FILE  b.k., </t>
    </r>
    <r>
      <rPr>
        <sz val="12"/>
        <color indexed="8"/>
        <rFont val="Calibri"/>
        <family val="2"/>
        <charset val="238"/>
        <scheme val="minor"/>
      </rPr>
      <t>sveža, I. oziroma II.kategorije, kosi obdelani  2-3 kg, vakumsko pakirani, z znakom izbrana kakovost</t>
    </r>
  </si>
  <si>
    <r>
      <t>2. LEDVENI DEL, ŠIMBAS b.k. ( Roastbeef)</t>
    </r>
    <r>
      <rPr>
        <sz val="12"/>
        <color indexed="8"/>
        <rFont val="Calibri"/>
        <family val="2"/>
        <charset val="238"/>
        <scheme val="minor"/>
      </rPr>
      <t>, vakumsko pakirano, uležano vsaj tri tedne, I. ali II.kategorija,  teža od 3kg dalje</t>
    </r>
  </si>
  <si>
    <r>
      <t>1.LEDVENI DEL  brez kosti( Rostbif)</t>
    </r>
    <r>
      <rPr>
        <sz val="12"/>
        <color indexed="8"/>
        <rFont val="Calibri"/>
        <family val="2"/>
        <charset val="238"/>
        <scheme val="minor"/>
      </rPr>
      <t>,   obrezana ledja, odstranjene trebušne mišice , hrbtni del prekrit s tanko maščobno plastjo,  izvor živali Argentina, krma brez hormonov,  vakumsko pakiran kos z ustrezno deklaracijo,  teža med 4 in 5 kg,  hranjeno na temperaturi med -1°C in +2°C. Rok trajanja 120 dni. Na deklaraciji obvezen izvor mesa.</t>
    </r>
  </si>
  <si>
    <r>
      <t>2.TELEČJE ZAREBRNICE / KRONE, t</t>
    </r>
    <r>
      <rPr>
        <sz val="12"/>
        <color theme="1"/>
        <rFont val="Calibri"/>
        <family val="2"/>
        <charset val="238"/>
        <scheme val="minor"/>
      </rPr>
      <t xml:space="preserve">elečje meso s kostjo, vakumsko pakirano, z ustrezno deklaracijo in izvorom mesa.teža med 1,5 do 3 kg, evropsko poreklo. Rok trajanja 28 dni </t>
    </r>
  </si>
  <si>
    <r>
      <t>3.T BONE</t>
    </r>
    <r>
      <rPr>
        <sz val="12"/>
        <color theme="1"/>
        <rFont val="Calibri"/>
        <family val="2"/>
        <charset val="238"/>
        <scheme val="minor"/>
      </rPr>
      <t xml:space="preserve"> zrezek s kostjo in dvemi vrstami mesa, "new york strip"na eni strani kosti in filet mignon na drugi strani. Teža posameznega zrezka med 500 in 600 gr, vsak zrezek posebej vakumsko pakiran z ustrezno deklaracijo in izvorom mesa, evropsko poreklo ( Irsko ali enakovredno), rok trajanja 35 dni, hranjeno na temperaturi med 0°C in +4°C</t>
    </r>
  </si>
  <si>
    <r>
      <t xml:space="preserve">4.ZMRZNJEN  GOVEJI BURGER 200GR </t>
    </r>
    <r>
      <rPr>
        <sz val="12"/>
        <color theme="1"/>
        <rFont val="Calibri"/>
        <family val="2"/>
        <charset val="238"/>
        <scheme val="minor"/>
      </rPr>
      <t xml:space="preserve">iz 99% govejega mesa( goveja prsa in bok), sol, poper, mešanico začimb. Ne vsebuje sledi glutena, mleka in gensko spremenjenih snovi. Posamezni globoko zamernjeni hamburgerji, na -18°C. Transportno pakiranje : 5 kg </t>
    </r>
  </si>
  <si>
    <r>
      <t xml:space="preserve">1.GOVEJA PLESKAVICA </t>
    </r>
    <r>
      <rPr>
        <sz val="12"/>
        <color theme="1"/>
        <rFont val="Calibri"/>
        <family val="2"/>
        <charset val="238"/>
        <scheme val="minor"/>
      </rPr>
      <t>iz sveže mletega govejega mesa predpripravljenega za hamburger, sol in poper , ostale začimbe, premer 11mm, 140g</t>
    </r>
  </si>
  <si>
    <r>
      <t xml:space="preserve">1.SVINJSKI FILE, </t>
    </r>
    <r>
      <rPr>
        <sz val="12"/>
        <color theme="1"/>
        <rFont val="Calibri"/>
        <family val="2"/>
        <charset val="238"/>
        <scheme val="minor"/>
      </rPr>
      <t xml:space="preserve">v kosu, vakumsko pakirano </t>
    </r>
  </si>
  <si>
    <r>
      <t xml:space="preserve">2.SVINJSKI VRAT , </t>
    </r>
    <r>
      <rPr>
        <sz val="12"/>
        <color theme="1"/>
        <rFont val="Calibri"/>
        <family val="2"/>
        <charset val="238"/>
        <scheme val="minor"/>
      </rPr>
      <t xml:space="preserve">brez kosti v kosu, vakumsko pakirano </t>
    </r>
  </si>
  <si>
    <r>
      <t xml:space="preserve">3.SVINJSKO STEGNO, </t>
    </r>
    <r>
      <rPr>
        <sz val="12"/>
        <color theme="1"/>
        <rFont val="Calibri"/>
        <family val="2"/>
        <charset val="238"/>
        <scheme val="minor"/>
      </rPr>
      <t xml:space="preserve">v kosu 2-3kg, vakumsko pakirano </t>
    </r>
  </si>
  <si>
    <r>
      <t xml:space="preserve">1.MEŠANO MLETO MESO; </t>
    </r>
    <r>
      <rPr>
        <sz val="12"/>
        <color theme="1"/>
        <rFont val="Calibri"/>
        <family val="2"/>
        <charset val="238"/>
        <scheme val="minor"/>
      </rPr>
      <t xml:space="preserve">Goveje meso 50% (vrat, pleče, podplečje, prsa, rebra, potrebušina), svinjsko meso 50% (pleče), rinfuza ali pakirano v kontrolirani atmosferi po 1kg,    mleto 6 mm enkrat mleto </t>
    </r>
  </si>
  <si>
    <r>
      <t>1.TELEČJE STEGNO b.k.</t>
    </r>
    <r>
      <rPr>
        <sz val="12"/>
        <color indexed="8"/>
        <rFont val="Calibri"/>
        <family val="2"/>
        <charset val="238"/>
        <scheme val="minor"/>
      </rPr>
      <t xml:space="preserve">, sveže, II.kategorija, vakumsko pakirani  kosi obdelani od 2 kg – 3 kg, </t>
    </r>
  </si>
  <si>
    <r>
      <t xml:space="preserve">2.TELEČJE PLEČE b.k., </t>
    </r>
    <r>
      <rPr>
        <sz val="12"/>
        <color indexed="8"/>
        <rFont val="Calibri"/>
        <family val="2"/>
        <charset val="238"/>
        <scheme val="minor"/>
      </rPr>
      <t xml:space="preserve">sveže, II.kategorija, vakumsko pakirani </t>
    </r>
  </si>
  <si>
    <r>
      <t xml:space="preserve">3.TELEČJI  FILE </t>
    </r>
    <r>
      <rPr>
        <sz val="12"/>
        <color theme="1"/>
        <rFont val="Calibri"/>
        <family val="2"/>
        <charset val="238"/>
        <scheme val="minor"/>
      </rPr>
      <t xml:space="preserve">b.k., sveže, II. Kategorija, vakumsko pakirano </t>
    </r>
  </si>
  <si>
    <r>
      <t xml:space="preserve">1.JAGNJETINA KRONE, </t>
    </r>
    <r>
      <rPr>
        <sz val="12"/>
        <color theme="1"/>
        <rFont val="Calibri"/>
        <family val="2"/>
        <charset val="238"/>
        <scheme val="minor"/>
      </rPr>
      <t>zarebrnica s kostjo, kosi,  zamrznjeno meso</t>
    </r>
  </si>
  <si>
    <r>
      <t xml:space="preserve">2.JAGNJETINA PLEČE , </t>
    </r>
    <r>
      <rPr>
        <sz val="12"/>
        <color theme="1"/>
        <rFont val="Calibri"/>
        <family val="2"/>
        <charset val="238"/>
        <scheme val="minor"/>
      </rPr>
      <t xml:space="preserve"> kosi,  zamrznjeno meso</t>
    </r>
  </si>
  <si>
    <r>
      <t>1.PIŠČANEC FILE</t>
    </r>
    <r>
      <rPr>
        <sz val="12"/>
        <color indexed="8"/>
        <rFont val="Calibri"/>
        <family val="2"/>
        <charset val="238"/>
        <scheme val="minor"/>
      </rPr>
      <t xml:space="preserve">, </t>
    </r>
    <r>
      <rPr>
        <b/>
        <sz val="12"/>
        <color indexed="8"/>
        <rFont val="Calibri"/>
        <family val="2"/>
        <charset val="238"/>
        <scheme val="minor"/>
      </rPr>
      <t xml:space="preserve"> b.k.k </t>
    </r>
    <r>
      <rPr>
        <sz val="12"/>
        <color indexed="8"/>
        <rFont val="Calibri"/>
        <family val="2"/>
        <charset val="238"/>
        <scheme val="minor"/>
      </rPr>
      <t xml:space="preserve">sveže meso značilne kakovosti, ki se po lastnostih uvrščajo v razred A, očiščeni maščob in veznega tkiva, brez kosti  in kože, sveže ohlajeno, s središčno temperaturo  od -2 °C do +4 °C, kosi obdelani,   </t>
    </r>
  </si>
  <si>
    <r>
      <t xml:space="preserve">1.PIŠČANEC BEDRO CELO S KOŽJO IN KOSTJO, </t>
    </r>
    <r>
      <rPr>
        <sz val="12"/>
        <color theme="1"/>
        <rFont val="Calibri"/>
        <family val="2"/>
        <charset val="238"/>
        <scheme val="minor"/>
      </rPr>
      <t>sveže meso značilne kakovosti, ki se po lastnostih uvrščajo v razred A, sveže ohlajeno, s središčno temperaturo od  od -2 °C do +4 °C,  teža posameznega bedra  cca 200-  250g, z znakom izbrana kakovost</t>
    </r>
  </si>
  <si>
    <r>
      <t xml:space="preserve">2.PIŠČANČJE STEGNO </t>
    </r>
    <r>
      <rPr>
        <sz val="12"/>
        <color theme="1"/>
        <rFont val="Calibri"/>
        <family val="2"/>
        <charset val="238"/>
        <scheme val="minor"/>
      </rPr>
      <t>sveže meso značilne kakovosti, ki se po lastnostih uvrščajo v razred A, sveže ohlajeno, s središčno temperaturo od  od -2 °C do +4 °C,  z znakom izbrana kakovost</t>
    </r>
  </si>
  <si>
    <r>
      <t xml:space="preserve">3.PIŠČANEC STEGNO BREZ KOŽE IN KOSTI </t>
    </r>
    <r>
      <rPr>
        <b/>
        <sz val="12"/>
        <color indexed="8"/>
        <rFont val="Calibri"/>
        <family val="2"/>
        <charset val="238"/>
        <scheme val="minor"/>
      </rPr>
      <t xml:space="preserve"> </t>
    </r>
    <r>
      <rPr>
        <sz val="12"/>
        <color indexed="8"/>
        <rFont val="Calibri"/>
        <family val="2"/>
        <charset val="238"/>
        <scheme val="minor"/>
      </rPr>
      <t>sveže meso značilne kakovosti, ki se po lastnostih uvrščajo v razred A, očiščeni maščob in veznega tkiva, brez kosti  in kože, sveže ohlajeno, s središčno temperaturo  od -2 °C do +4 °C, kosi obdelani</t>
    </r>
  </si>
  <si>
    <r>
      <t xml:space="preserve">4.PIŠČANČJE KRAČE </t>
    </r>
    <r>
      <rPr>
        <sz val="12"/>
        <color theme="1"/>
        <rFont val="Calibri"/>
        <family val="2"/>
        <charset val="238"/>
        <scheme val="minor"/>
      </rPr>
      <t>sveže meso značilne kakovosti, ki se po lastnostih uvrščajo v razred A, sveže ohlajeno, s središčno temperaturo od  od -2 °C do +4 °C,  z znakom izbrana ka</t>
    </r>
    <r>
      <rPr>
        <b/>
        <sz val="12"/>
        <color theme="1"/>
        <rFont val="Calibri"/>
        <family val="2"/>
        <charset val="238"/>
        <scheme val="minor"/>
      </rPr>
      <t>kovost</t>
    </r>
  </si>
  <si>
    <r>
      <t xml:space="preserve">5.PIŠČANČJE PERUTI </t>
    </r>
    <r>
      <rPr>
        <sz val="12"/>
        <color theme="1"/>
        <rFont val="Calibri"/>
        <family val="2"/>
        <charset val="238"/>
        <scheme val="minor"/>
      </rPr>
      <t>sveže meso značilne kakovosti, ki se po lastnostih uvrščajo v razred A, sveže ohlajeno, s središčno temperaturo od  od -2 °C do +4 °C,  z znakom izbrana kakovost</t>
    </r>
  </si>
  <si>
    <r>
      <t>1.PURAN FILE</t>
    </r>
    <r>
      <rPr>
        <sz val="12"/>
        <color indexed="8"/>
        <rFont val="Calibri"/>
        <family val="2"/>
        <charset val="238"/>
        <scheme val="minor"/>
      </rPr>
      <t xml:space="preserve"> </t>
    </r>
    <r>
      <rPr>
        <b/>
        <sz val="12"/>
        <color indexed="8"/>
        <rFont val="Calibri"/>
        <family val="2"/>
        <charset val="238"/>
        <scheme val="minor"/>
      </rPr>
      <t xml:space="preserve">prsi b.k.k. </t>
    </r>
    <r>
      <rPr>
        <sz val="12"/>
        <color indexed="8"/>
        <rFont val="Calibri"/>
        <family val="2"/>
        <charset val="238"/>
        <scheme val="minor"/>
      </rPr>
      <t>sveže meso značilne kakovosti, ki se po lastnostih uvršča v razred A, očiščen maščob in veznega tkiva, sveže ohlajeno s središčno temperaturo od -2°C do + 4 °C, naveden mora biti izvor mesa,  puranjega mesa brez kosti,</t>
    </r>
  </si>
  <si>
    <r>
      <t>1.PANIRANI  PIŠČANČJI  ZREZKI ,</t>
    </r>
    <r>
      <rPr>
        <sz val="12"/>
        <color theme="1"/>
        <rFont val="Calibri"/>
        <family val="2"/>
        <charset val="238"/>
        <scheme val="minor"/>
      </rPr>
      <t xml:space="preserve"> piščančji zrezki (stegno ali pleče) 160 gr predhodno pripravljeni za pohanje, globoko zmrznjeni. </t>
    </r>
    <r>
      <rPr>
        <sz val="12"/>
        <color indexed="8"/>
        <rFont val="Calibri"/>
        <family val="2"/>
        <charset val="238"/>
        <scheme val="minor"/>
      </rPr>
      <t xml:space="preserve"> </t>
    </r>
  </si>
  <si>
    <r>
      <t xml:space="preserve">1.PRŠUT b.k., </t>
    </r>
    <r>
      <rPr>
        <sz val="12"/>
        <color theme="1"/>
        <rFont val="Calibri"/>
        <family val="2"/>
        <charset val="238"/>
        <scheme val="minor"/>
      </rPr>
      <t>zorjen   12 -14 mesecev, kosi 1/2 vakumsko pakirani, z znakom izbrana kakovost , Lokavski pršut ali enakovredno</t>
    </r>
  </si>
  <si>
    <r>
      <t xml:space="preserve">2.KRAŠKA PANCETA b.k., na zraku </t>
    </r>
    <r>
      <rPr>
        <sz val="12"/>
        <color theme="1"/>
        <rFont val="Calibri"/>
        <family val="2"/>
        <charset val="238"/>
        <scheme val="minor"/>
      </rPr>
      <t xml:space="preserve">zorjena svinjska slanina s kožo, bogato prepredena z mišičnino,  začinjena s soljo in ostalimi začimbami, zorjena min 30 dni, v kosu, vakumsko pakirana, z znakom izbrana kakovost </t>
    </r>
  </si>
  <si>
    <r>
      <t xml:space="preserve">3.KRAŠKI ZAŠINEK b.k., na zraku </t>
    </r>
    <r>
      <rPr>
        <sz val="12"/>
        <color theme="1"/>
        <rFont val="Calibri"/>
        <family val="2"/>
        <charset val="238"/>
        <scheme val="minor"/>
      </rPr>
      <t>zorjen svinjski vrat brez kosti, začinjen, zorjen do 10 tednov, ovit v posebno mrežo,  v kosu, vakumsko pakiran, z znakom izbrana kakovost</t>
    </r>
  </si>
  <si>
    <r>
      <t xml:space="preserve">4.SUHA SALAMA, </t>
    </r>
    <r>
      <rPr>
        <sz val="12"/>
        <color theme="1"/>
        <rFont val="Calibri"/>
        <family val="2"/>
        <charset val="238"/>
        <scheme val="minor"/>
      </rPr>
      <t>sušena 3 mesece , grobo mleta,  z znakom izbrana kakovost</t>
    </r>
  </si>
  <si>
    <r>
      <t xml:space="preserve">5.SUHA SALAMA, </t>
    </r>
    <r>
      <rPr>
        <sz val="12"/>
        <color theme="1"/>
        <rFont val="Calibri"/>
        <family val="2"/>
        <charset val="238"/>
        <scheme val="minor"/>
      </rPr>
      <t>sušena na zraku   3 mesece , drobno  mleta, z znakom izbrana kakovost</t>
    </r>
  </si>
  <si>
    <r>
      <t>6.PIKANTNA SALAMA,</t>
    </r>
    <r>
      <rPr>
        <sz val="12"/>
        <color theme="1"/>
        <rFont val="Calibri"/>
        <family val="2"/>
        <charset val="238"/>
        <scheme val="minor"/>
      </rPr>
      <t xml:space="preserve"> sušena salama začinjena z rdečo papriko,  iz svinjskega mesa.  Oranžno rdeče barve, rahlo pikanten okus.</t>
    </r>
  </si>
  <si>
    <r>
      <t xml:space="preserve">1.KUHAN PRŠUT </t>
    </r>
    <r>
      <rPr>
        <sz val="12"/>
        <color indexed="8"/>
        <rFont val="Calibri"/>
        <family val="2"/>
        <charset val="238"/>
        <scheme val="minor"/>
      </rPr>
      <t xml:space="preserve">poltrajni izdelek iz svinjskega mesa I. kakovosti, iz celega kosa brez kosti, termično obdelan, sekundarno pasteriziran </t>
    </r>
  </si>
  <si>
    <r>
      <t xml:space="preserve">2.ŠUNKA V BLOKU - </t>
    </r>
    <r>
      <rPr>
        <sz val="12"/>
        <color theme="1"/>
        <rFont val="Calibri"/>
        <family val="2"/>
        <charset val="238"/>
        <scheme val="minor"/>
      </rPr>
      <t xml:space="preserve">poltrajni mesni izdelek iz svinjskega mesa, zloženka, v pravokotnem bloku, ovita s folijo, teža 3-3,5 kg / kos. Trgovsko ime tudi Pizza Šunka ali primerljivo, slovensko poreklo </t>
    </r>
  </si>
  <si>
    <r>
      <t>3.MORTADELA NAVADNA</t>
    </r>
    <r>
      <rPr>
        <sz val="12"/>
        <color indexed="8"/>
        <rFont val="Calibri"/>
        <family val="2"/>
        <charset val="238"/>
        <scheme val="minor"/>
      </rPr>
      <t xml:space="preserve"> poltrajni izdelek, iz govejega in svinjskega mesa ter slanine, z začimbami brez dodatkov –  v ovoju, premera do 15 cm +</t>
    </r>
  </si>
  <si>
    <r>
      <t xml:space="preserve">4.PEČENA SLANINA, </t>
    </r>
    <r>
      <rPr>
        <sz val="12"/>
        <color theme="1"/>
        <rFont val="Calibri"/>
        <family val="2"/>
        <charset val="238"/>
        <scheme val="minor"/>
      </rPr>
      <t>pečena svinjska potrebušina, s soljo in poprom, rahlo dimljena, enojna, vakumsko pakiran kos min. 2 kg, slovensko poreklo</t>
    </r>
  </si>
  <si>
    <r>
      <t>1.COCTAIL KLOBASA,</t>
    </r>
    <r>
      <rPr>
        <sz val="12"/>
        <color theme="1"/>
        <rFont val="Calibri"/>
        <family val="2"/>
        <charset val="238"/>
        <scheme val="minor"/>
      </rPr>
      <t xml:space="preserve"> poltrajna barjena klobasa iz govejega in svinjskega mesa, z naravnimi  začimbami</t>
    </r>
    <r>
      <rPr>
        <sz val="12"/>
        <color indexed="8"/>
        <rFont val="Calibri"/>
        <family val="2"/>
        <charset val="238"/>
        <scheme val="minor"/>
      </rPr>
      <t xml:space="preserve">, polnjena v naravno črevo,  pakirana v vakum  </t>
    </r>
  </si>
  <si>
    <r>
      <t xml:space="preserve">2.MINI HRENOVKE, </t>
    </r>
    <r>
      <rPr>
        <sz val="12"/>
        <color theme="1"/>
        <rFont val="Calibri"/>
        <family val="2"/>
        <charset val="238"/>
        <scheme val="minor"/>
      </rPr>
      <t xml:space="preserve">fino mlete barjene klobase z blago izraženim okusom po dimu iz svinjskega mesa, pakirane  v kontrolirani atmosferi. Gramatura pakiranja od 300g-1000gr
 </t>
    </r>
  </si>
  <si>
    <r>
      <t xml:space="preserve">3.PIŠČANČJE HRENOVKE , </t>
    </r>
    <r>
      <rPr>
        <sz val="12"/>
        <color theme="1"/>
        <rFont val="Calibri"/>
        <family val="2"/>
        <charset val="238"/>
        <scheme val="minor"/>
      </rPr>
      <t xml:space="preserve">fino mlete barjene klobase z blago izraženim okusom po dimu iz piščančjega mesa, pakirane  v kontrolirani atmosferi. 
 </t>
    </r>
  </si>
  <si>
    <r>
      <t>1.KLOBASA,</t>
    </r>
    <r>
      <rPr>
        <sz val="12"/>
        <color theme="1"/>
        <rFont val="Calibri"/>
        <family val="2"/>
        <charset val="238"/>
        <scheme val="minor"/>
      </rPr>
      <t xml:space="preserve"> poltrajna barjena klobasa iz svinjskega mesa, z naravnimi  začimbami</t>
    </r>
    <r>
      <rPr>
        <sz val="12"/>
        <color indexed="8"/>
        <rFont val="Calibri"/>
        <family val="2"/>
        <charset val="238"/>
        <scheme val="minor"/>
      </rPr>
      <t xml:space="preserve">, do 25o g/kom z blago izraženim okusom po dimu.  Izdelek je primeren za kuhanje ali pečenje. </t>
    </r>
  </si>
  <si>
    <r>
      <t>1.LOSOS FILE o</t>
    </r>
    <r>
      <rPr>
        <sz val="12"/>
        <color indexed="8"/>
        <rFont val="Calibri"/>
        <family val="2"/>
        <charset val="238"/>
        <scheme val="minor"/>
      </rPr>
      <t xml:space="preserve">čiščeni, nepoškodovani, globoko zamrznjeni fileji, fileji brez kosti, ulovljeno, I. kategorija, Teža posam. fileja: 700/1100 g. </t>
    </r>
  </si>
  <si>
    <r>
      <t xml:space="preserve">2.KOVAČ FILE (Zeus faber) </t>
    </r>
    <r>
      <rPr>
        <sz val="12"/>
        <color indexed="8"/>
        <rFont val="Calibri"/>
        <family val="2"/>
        <charset val="238"/>
        <scheme val="minor"/>
      </rPr>
      <t>očiščeni, nepoškodovani, globoko zamrznjeni fileji, s kožo in brez kosti, ulovljeno, I. kategorija, glazura do max 30% pakirano po 5kg - 10kg</t>
    </r>
  </si>
  <si>
    <r>
      <t xml:space="preserve">3.VITKI SOM  FILE  </t>
    </r>
    <r>
      <rPr>
        <sz val="12"/>
        <color indexed="8"/>
        <rFont val="Calibri"/>
        <family val="2"/>
        <charset val="238"/>
        <scheme val="minor"/>
      </rPr>
      <t>očiščeni, nepoškodovani, globoko zamrznjeni fileji, brez kože in brez kosti, I. kategorija, glazura do max 30% pakirano po 5kg - 10kg</t>
    </r>
  </si>
  <si>
    <r>
      <t xml:space="preserve">4.BRANCIN FILE S KOŽO </t>
    </r>
    <r>
      <rPr>
        <sz val="12"/>
        <color indexed="8"/>
        <rFont val="Calibri"/>
        <family val="2"/>
        <charset val="238"/>
        <scheme val="minor"/>
      </rPr>
      <t xml:space="preserve">  očiščeni, nepoškodovani, globoko zamrznjeni fileji, s kožo in brez kosti, I. kategorija, glazura do največ 25%,  Teža posam. fileja: 200/300 g, pakirano po 5kg - 10kg</t>
    </r>
  </si>
  <si>
    <r>
      <t xml:space="preserve">5.POSTRV FILE </t>
    </r>
    <r>
      <rPr>
        <sz val="12"/>
        <color indexed="8"/>
        <rFont val="Calibri"/>
        <family val="2"/>
        <charset val="238"/>
        <scheme val="minor"/>
      </rPr>
      <t>očiščena nepoškodovana globoko zamrznjeni fileji brez kosti, I. kategorija,  Teža posam. artikla: 120/150 g,   pakirano po 5 kg - 8 kg</t>
    </r>
  </si>
  <si>
    <r>
      <t xml:space="preserve">6.ORADA FILE </t>
    </r>
    <r>
      <rPr>
        <sz val="12"/>
        <color indexed="8"/>
        <rFont val="Calibri"/>
        <family val="2"/>
        <charset val="238"/>
        <scheme val="minor"/>
      </rPr>
      <t>(Sparus aurata) očiščeni, nepoškodovani, globoko zamrznjeni fileji, s kožo in brez kosti, I. kategorija, glazura do največ 25%,  Teža posam. fileja: 160/200 g, pakirano po 5kg - 10kg</t>
    </r>
  </si>
  <si>
    <r>
      <t xml:space="preserve">  7.REPKI ARGENTINSKIH  KOZIC -  </t>
    </r>
    <r>
      <rPr>
        <sz val="12"/>
        <color indexed="8"/>
        <rFont val="Calibri"/>
        <family val="2"/>
        <charset val="238"/>
        <scheme val="minor"/>
      </rPr>
      <t xml:space="preserve">globoko zamrznjeni, neoluščeni, število kosov v kg: 31-40kos, glazura največ 25%, </t>
    </r>
  </si>
  <si>
    <r>
      <t>8.MEŠANICA MORSKI SADEŽI</t>
    </r>
    <r>
      <rPr>
        <sz val="12"/>
        <color indexed="8"/>
        <rFont val="Calibri"/>
        <family val="2"/>
        <charset val="238"/>
        <scheme val="minor"/>
      </rPr>
      <t xml:space="preserve">,  globoko zamrznjene, brez surimi, brez konzervansov, pakirane po 1- 5 kg </t>
    </r>
  </si>
  <si>
    <r>
      <t>9.LOSOS FILE SVEŽ (Salmo salar) o</t>
    </r>
    <r>
      <rPr>
        <sz val="12"/>
        <color indexed="8"/>
        <rFont val="Calibri"/>
        <family val="2"/>
        <charset val="238"/>
        <scheme val="minor"/>
      </rPr>
      <t xml:space="preserve">čiščeni, trim C, nepoškodovani, fileji brez kosti, I. kategorija </t>
    </r>
  </si>
  <si>
    <r>
      <t xml:space="preserve">10.FILE SARDELE "METULJČEK" </t>
    </r>
    <r>
      <rPr>
        <sz val="12"/>
        <color theme="1"/>
        <rFont val="Calibri"/>
        <family val="2"/>
        <charset val="238"/>
        <scheme val="minor"/>
      </rPr>
      <t xml:space="preserve">očiščen file, nepoškodovan, brez sredinske kosti in razprt v "metuljček", glazura max 25%, pakiranje od 5kg - 10kg </t>
    </r>
  </si>
  <si>
    <r>
      <t>11.FILE OSLIČA BREZ KOŽE</t>
    </r>
    <r>
      <rPr>
        <sz val="12"/>
        <color theme="1"/>
        <rFont val="Calibri"/>
        <family val="2"/>
        <charset val="238"/>
        <scheme val="minor"/>
      </rPr>
      <t xml:space="preserve"> ( (Merluccius hubbsi), očiščen, nepoškodovan globoko zamrznjeni fileji, Teža posam. fileja: 60/120 g. Pakirano od 5kg-10kg</t>
    </r>
  </si>
  <si>
    <r>
      <t>12.HOBOTNICA</t>
    </r>
    <r>
      <rPr>
        <sz val="12"/>
        <color theme="1"/>
        <rFont val="Calibri"/>
        <family val="2"/>
        <charset val="238"/>
        <scheme val="minor"/>
      </rPr>
      <t xml:space="preserve"> (Octopoda), zamrznjena, 800-1200gr pakirana na pladnju </t>
    </r>
  </si>
  <si>
    <r>
      <t xml:space="preserve">13.SIPA (SEPHIA PHARAONIS) </t>
    </r>
    <r>
      <rPr>
        <sz val="12"/>
        <color theme="1"/>
        <rFont val="Calibri"/>
        <family val="2"/>
        <charset val="238"/>
        <scheme val="minor"/>
      </rPr>
      <t xml:space="preserve">velika  U1, očiščena,  zamrznjena, glazura do 25%, </t>
    </r>
  </si>
  <si>
    <r>
      <t xml:space="preserve">14.LIGNJI OČIŠČENI </t>
    </r>
    <r>
      <rPr>
        <sz val="12"/>
        <color theme="1"/>
        <rFont val="Calibri"/>
        <family val="2"/>
        <charset val="238"/>
        <scheme val="minor"/>
      </rPr>
      <t>celi, patagonica c4 ( 10-13cm), globoko zamrznjeni</t>
    </r>
  </si>
  <si>
    <r>
      <t xml:space="preserve">1.ČEBULA </t>
    </r>
    <r>
      <rPr>
        <sz val="12"/>
        <color indexed="8"/>
        <rFont val="Calibri"/>
        <family val="2"/>
        <charset val="238"/>
        <scheme val="minor"/>
      </rPr>
      <t xml:space="preserve">očiščena vrtnina; nepoškodovana, zdrava, čvrsta in trdna, brez vidnih znakov odganjanja, razred I (razred II) pakirana v vrečah 10 kg - 30 kg </t>
    </r>
  </si>
  <si>
    <r>
      <t xml:space="preserve">2.MLADA ČEBULICA </t>
    </r>
    <r>
      <rPr>
        <sz val="12"/>
        <color indexed="8"/>
        <rFont val="Calibri"/>
        <family val="2"/>
        <charset val="238"/>
        <scheme val="minor"/>
      </rPr>
      <t xml:space="preserve">očiščena stebelna vrtnina; nepoškodovana, zdrava, čvrsta in trdna, z zelenim delom, razred I (razred II) pakirana v vrečah 10 kg-30 kg </t>
    </r>
  </si>
  <si>
    <r>
      <t xml:space="preserve">3.ČESEN  i </t>
    </r>
    <r>
      <rPr>
        <sz val="12"/>
        <color indexed="8"/>
        <rFont val="Calibri"/>
        <family val="2"/>
        <charset val="238"/>
        <scheme val="minor"/>
      </rPr>
      <t xml:space="preserve">očiščena stebelna vrtnina, nepoškodovan, zdrav, čvrst, brez vidnih znakov odganjanja, razred I (razred II), pakiran v vrečah 1kg </t>
    </r>
  </si>
  <si>
    <r>
      <t xml:space="preserve">4.BUČKE </t>
    </r>
    <r>
      <rPr>
        <sz val="12"/>
        <color indexed="8"/>
        <rFont val="Calibri"/>
        <family val="2"/>
        <charset val="238"/>
        <scheme val="minor"/>
      </rPr>
      <t xml:space="preserve">vseh sort, </t>
    </r>
    <r>
      <rPr>
        <b/>
        <sz val="12"/>
        <color indexed="8"/>
        <rFont val="Calibri"/>
        <family val="2"/>
        <charset val="238"/>
        <scheme val="minor"/>
      </rPr>
      <t xml:space="preserve"> </t>
    </r>
    <r>
      <rPr>
        <sz val="12"/>
        <color indexed="8"/>
        <rFont val="Calibri"/>
        <family val="2"/>
        <charset val="238"/>
        <scheme val="minor"/>
      </rPr>
      <t>nepoškodovane, zdrave, čiste, svežega videza, ne smejo biti grenkega okusa; razred I (razred II), pakirane v čisti embalaži (zabojčki), ki varuje pred zunanjimi vplivi in preprečuje nastanek poškodb</t>
    </r>
  </si>
  <si>
    <r>
      <t xml:space="preserve">5.KUMARE </t>
    </r>
    <r>
      <rPr>
        <sz val="12"/>
        <color indexed="8"/>
        <rFont val="Calibri"/>
        <family val="2"/>
        <charset val="238"/>
        <scheme val="minor"/>
      </rPr>
      <t xml:space="preserve">vseh sort, </t>
    </r>
    <r>
      <rPr>
        <b/>
        <sz val="12"/>
        <color indexed="8"/>
        <rFont val="Calibri"/>
        <family val="2"/>
        <charset val="238"/>
        <scheme val="minor"/>
      </rPr>
      <t xml:space="preserve"> </t>
    </r>
    <r>
      <rPr>
        <sz val="12"/>
        <color indexed="8"/>
        <rFont val="Calibri"/>
        <family val="2"/>
        <charset val="238"/>
        <scheme val="minor"/>
      </rPr>
      <t>nepoškodovane, zdrave, čiste, svežega videza, ne smejo biti grenkega okusa; razred I (razred II), pakirane v čisti embalaži (zabojčki), ki varuje pred zunanjimi vplivi in preprečuje nastanek poškodb</t>
    </r>
  </si>
  <si>
    <r>
      <t xml:space="preserve">6.JAJČEVCI - MELANCANI </t>
    </r>
    <r>
      <rPr>
        <sz val="12"/>
        <color indexed="8"/>
        <rFont val="Calibri"/>
        <family val="2"/>
        <charset val="238"/>
        <scheme val="minor"/>
      </rPr>
      <t>vrtnina plodovka iz vrste paradižnika, morajo biti celi, zdravi, sveži, čisti in čvrsti, imeti morajo čašne liste in pecelj, razred I (razred II); pakirani v čisti embalaži (zabojčki), ki varuje pred zunanjimi vplivi in preprečuje nastanek poškodb</t>
    </r>
  </si>
  <si>
    <r>
      <t>7.PAPRIKA rdeča</t>
    </r>
    <r>
      <rPr>
        <sz val="12"/>
        <color indexed="8"/>
        <rFont val="Calibri"/>
        <family val="2"/>
        <charset val="238"/>
        <scheme val="minor"/>
      </rPr>
      <t xml:space="preserve"> vseh sort, vrtnina plodovka, čista, sveža na izgled, lepo razvita s pecljem, brez poškodb zaradi sončnega ožiga in zmrzali; razred I (razred II), pakirana v čisti embalaži (zabojčki), ki varuje pred zunanjimi vplivi in preprečuje nastanek poškodb</t>
    </r>
  </si>
  <si>
    <r>
      <t>8.PAPRIKA</t>
    </r>
    <r>
      <rPr>
        <sz val="12"/>
        <color indexed="8"/>
        <rFont val="Calibri"/>
        <family val="2"/>
        <charset val="238"/>
        <scheme val="minor"/>
      </rPr>
      <t xml:space="preserve"> </t>
    </r>
    <r>
      <rPr>
        <b/>
        <sz val="12"/>
        <color indexed="8"/>
        <rFont val="Calibri"/>
        <family val="2"/>
        <charset val="238"/>
        <scheme val="minor"/>
      </rPr>
      <t>rumena</t>
    </r>
    <r>
      <rPr>
        <sz val="12"/>
        <color indexed="8"/>
        <rFont val="Calibri"/>
        <family val="2"/>
        <charset val="238"/>
        <scheme val="minor"/>
      </rPr>
      <t xml:space="preserve">  vseh sort, vrtnina plodovka, čista, sveža na izgled, lepo razvita s pecljem, brez poškodb zaradi sončnega ožiga in zmrzali, razred I (razred II); pakirana v čisti embalaži (zabojčki), ki varuje pred zunanjimi vplivi in preprečuje nastanek poškodb</t>
    </r>
  </si>
  <si>
    <r>
      <t>9.PAPRIKA</t>
    </r>
    <r>
      <rPr>
        <sz val="12"/>
        <color indexed="8"/>
        <rFont val="Calibri"/>
        <family val="2"/>
        <charset val="238"/>
        <scheme val="minor"/>
      </rPr>
      <t xml:space="preserve">  </t>
    </r>
    <r>
      <rPr>
        <b/>
        <sz val="12"/>
        <color indexed="8"/>
        <rFont val="Calibri"/>
        <family val="2"/>
        <charset val="238"/>
        <scheme val="minor"/>
      </rPr>
      <t>zelena</t>
    </r>
    <r>
      <rPr>
        <sz val="12"/>
        <color indexed="8"/>
        <rFont val="Calibri"/>
        <family val="2"/>
        <charset val="238"/>
        <scheme val="minor"/>
      </rPr>
      <t xml:space="preserve"> vseh sort, vrtnina plodovka, čista, sveža na izgled, lepo razvita s pecljem, brez poškodb zaradi sončnega ožiga in zmrzali; razred I (razred II); pakirana v čisti embalaži (zabojčki), ki varuje pred zunanjimi vplivi in preprečuje nastanek poškodb</t>
    </r>
  </si>
  <si>
    <r>
      <t xml:space="preserve">10.PARADIŽNIK </t>
    </r>
    <r>
      <rPr>
        <sz val="12"/>
        <color indexed="8"/>
        <rFont val="Calibri"/>
        <family val="2"/>
        <charset val="238"/>
        <scheme val="minor"/>
      </rPr>
      <t>vseh sort, vrtnina plodovka  različnih vrst, čist, zdrav, svež na izgled, brez poškodb; razred I (razred II), pakiran v čisti embalaži (zabojčki), ki varuje pred zunanjimi vplivi in preprečuje nastanek poškodb</t>
    </r>
  </si>
  <si>
    <r>
      <t xml:space="preserve">11.PARADIŽNIK -OKRASNI </t>
    </r>
    <r>
      <rPr>
        <sz val="12"/>
        <color indexed="8"/>
        <rFont val="Calibri"/>
        <family val="2"/>
        <charset val="238"/>
        <scheme val="minor"/>
      </rPr>
      <t>vseh sort, vrtnina plodovka  različnih vrst, čist, zdrav, svež na izgled, brez poškodb; razred I (razred II), pakiran v čisti embalaži (zabojčki), ki varuje pred zunanjimi vplivi in preprečuje nastanek poškodb</t>
    </r>
  </si>
  <si>
    <r>
      <t>12.SOLATA sveža, mehkolistnata</t>
    </r>
    <r>
      <rPr>
        <sz val="12"/>
        <color indexed="8"/>
        <rFont val="Calibri"/>
        <family val="2"/>
        <charset val="238"/>
        <scheme val="minor"/>
      </rPr>
      <t>,  zdrava, sveža, brez znakov propadanja, čista, neuvenela, razred I (razred II); pakirana v čisti embalaži (zabojčki), ki varuje pred zunanjimi vplivi in preprečuje nastanek poškodb</t>
    </r>
  </si>
  <si>
    <r>
      <t>13.RADIČ vseh sort</t>
    </r>
    <r>
      <rPr>
        <sz val="12"/>
        <color indexed="8"/>
        <rFont val="Calibri"/>
        <family val="2"/>
        <charset val="238"/>
        <scheme val="minor"/>
      </rPr>
      <t>, cel, zdrav, čist, svežega videza, brez znakov odganjanja v cvet; razred I (razred II), pakiran v čisti embalaži (zabojčki), ki varuje pred zunanjimi vplivi in preprečuje nastanek poškodb</t>
    </r>
  </si>
  <si>
    <r>
      <t>14.MOTOVILEC</t>
    </r>
    <r>
      <rPr>
        <sz val="12"/>
        <color indexed="8"/>
        <rFont val="Calibri"/>
        <family val="2"/>
        <charset val="238"/>
        <scheme val="minor"/>
      </rPr>
      <t xml:space="preserve"> vseh sort, vrsta zelene solate, ki se ne čisti in ne reže, prosto pakiran, pakiran v čisti embalaži (zabojčki), ki varuje pred zunanjimi vplivi in preprečuje nastanek poškodb</t>
    </r>
  </si>
  <si>
    <r>
      <t xml:space="preserve">15.RUKULA </t>
    </r>
    <r>
      <rPr>
        <sz val="12"/>
        <color indexed="8"/>
        <rFont val="Calibri"/>
        <family val="2"/>
        <charset val="238"/>
        <scheme val="minor"/>
      </rPr>
      <t>vseh sort, vrsta zelene solate, ki se ne čisti in ne reže, prosto pakiran, pakiran v čisti embalaži (zabojčki), ki varuje pred zunanjimi vplivi in preprečuje nastanek poškodb</t>
    </r>
  </si>
  <si>
    <r>
      <t>16.CVETAČA</t>
    </r>
    <r>
      <rPr>
        <sz val="12"/>
        <color indexed="8"/>
        <rFont val="Calibri"/>
        <family val="2"/>
        <charset val="238"/>
        <scheme val="minor"/>
      </rPr>
      <t xml:space="preserve">  nepoškodovane, zdrave, čiste, sveže po videzu, cele in zaprte rože cvetače; razred I (razred II), pakirana v čisti embalaži (zabojčki), ki varuje pred zunanjimi vplivi in preprečuje nastanek poškodb</t>
    </r>
  </si>
  <si>
    <r>
      <t>17.BROKOLI</t>
    </r>
    <r>
      <rPr>
        <sz val="12"/>
        <color indexed="8"/>
        <rFont val="Calibri"/>
        <family val="2"/>
        <charset val="238"/>
        <scheme val="minor"/>
      </rPr>
      <t xml:space="preserve"> vrtnina kapusnica, nepoškodovan, zdrav in čist, svežega videza, premer glavic, mora biti minimalno 6 cm, pakiran v čisti embalaži (zabojčki), ki varuje pred zunanjimi vplivi in preprečuje nastanek poškodb</t>
    </r>
  </si>
  <si>
    <r>
      <t xml:space="preserve">18.POR cel </t>
    </r>
    <r>
      <rPr>
        <sz val="12"/>
        <color indexed="8"/>
        <rFont val="Calibri"/>
        <family val="2"/>
        <charset val="238"/>
        <scheme val="minor"/>
      </rPr>
      <t>zdrav, čist, svež, čvrst in trden, brez vidnih znakov odganjanja; razred I (razred II) pakiran v vrečah 10-30 kg; pakiran v čisti embalaži (zabojčki), ki varuje pred zunanjimi vplivi in preprečuje nastanek poškodb</t>
    </r>
  </si>
  <si>
    <r>
      <t xml:space="preserve">19.PETERŠILJ listi </t>
    </r>
    <r>
      <rPr>
        <sz val="12"/>
        <color indexed="8"/>
        <rFont val="Calibri"/>
        <family val="2"/>
        <charset val="238"/>
        <scheme val="minor"/>
      </rPr>
      <t>očiščen, svež, neovenel, brez poškodb, temno zelene barve, pakiran v čisti embalaži (zabojčki), ki varuje pred zunanjimi vplivi in preprečuje nastanek poškodb</t>
    </r>
  </si>
  <si>
    <r>
      <t xml:space="preserve">20.PETERŠILJ korenina </t>
    </r>
    <r>
      <rPr>
        <sz val="12"/>
        <color indexed="8"/>
        <rFont val="Calibri"/>
        <family val="2"/>
        <charset val="238"/>
        <scheme val="minor"/>
      </rPr>
      <t>očiščen in sveži, zelenjava korenčnica, brez odcepkov, pakiran v čisti embalaži (zabojčki), ki varuje pred zunanjimi vplivi in preprečuje nastanek poškodb</t>
    </r>
  </si>
  <si>
    <r>
      <t xml:space="preserve">21.DROBNJAK </t>
    </r>
    <r>
      <rPr>
        <sz val="12"/>
        <color indexed="8"/>
        <rFont val="Calibri"/>
        <family val="2"/>
        <charset val="238"/>
        <scheme val="minor"/>
      </rPr>
      <t>očiščen, svež, neovenel, brez poškodb, temno zelene barve, pakiran v čisti embalaži (zabojčki), ki varuje pred zunanjimi vplivi in preprečuje nastanek poškodb</t>
    </r>
  </si>
  <si>
    <r>
      <t xml:space="preserve">22.KOROMAČ </t>
    </r>
    <r>
      <rPr>
        <sz val="12"/>
        <color indexed="8"/>
        <rFont val="Calibri"/>
        <family val="2"/>
        <charset val="238"/>
        <scheme val="minor"/>
      </rPr>
      <t>očiščen, svež, neovenel, brez poškodb, pakiran v čisti embalaži (zabojčki), ki varuje pred zunanjimi vplivi in preprečuje nastanek poškodb</t>
    </r>
  </si>
  <si>
    <r>
      <t xml:space="preserve">23.ZELENA gomolj </t>
    </r>
    <r>
      <rPr>
        <sz val="12"/>
        <color indexed="8"/>
        <rFont val="Calibri"/>
        <family val="2"/>
        <charset val="238"/>
        <scheme val="minor"/>
      </rPr>
      <t>vrtnina korenčnica, cela, zdrava, brez poškodb zaradi zmrzali, brez lukenjglavna korenina mora biti čista; pakirana v čisti embalaži (zabojčki), ki varuje pred zunanjimi vplivi in preprečuje nastanek poškodb</t>
    </r>
  </si>
  <si>
    <r>
      <t xml:space="preserve">24.KORENJE gomolj </t>
    </r>
    <r>
      <rPr>
        <sz val="12"/>
        <color indexed="8"/>
        <rFont val="Calibri"/>
        <family val="2"/>
        <charset val="238"/>
        <scheme val="minor"/>
      </rPr>
      <t>vrtnina korenčnica, cela, zdrava, brez poškodb zaradi zmrzali, brez lukenjglavna korenina mora biti čista; pakirana v čisti embalaži (zabojčki), ki varuje pred zunanjimi vplivi in preprečuje nastanek poškodb</t>
    </r>
  </si>
  <si>
    <r>
      <t xml:space="preserve">25.BLITVA listi </t>
    </r>
    <r>
      <rPr>
        <sz val="12"/>
        <color indexed="8"/>
        <rFont val="Calibri"/>
        <family val="2"/>
        <charset val="238"/>
        <scheme val="minor"/>
      </rPr>
      <t>sveža zelenjava, pakirana v čisti embalaži (zabojčki), ki varuje pred zunanjimi vplivi in preprečuje nastanek poškodb</t>
    </r>
  </si>
  <si>
    <r>
      <t xml:space="preserve">26.ŠPINAČA listi </t>
    </r>
    <r>
      <rPr>
        <sz val="12"/>
        <color indexed="8"/>
        <rFont val="Calibri"/>
        <family val="2"/>
        <charset val="238"/>
        <scheme val="minor"/>
      </rPr>
      <t>sveža zelenjava, pakirana v čisti embalaži (zabojčki), ki varuje pred zunanjimi vplivi in preprečuje nastanek poškodb</t>
    </r>
  </si>
  <si>
    <r>
      <t>27.ZELJE sveže glavnato</t>
    </r>
    <r>
      <rPr>
        <sz val="12"/>
        <color indexed="8"/>
        <rFont val="Calibri"/>
        <family val="2"/>
        <charset val="238"/>
        <scheme val="minor"/>
      </rPr>
      <t xml:space="preserve"> nepoškodovane, zdrave, cele, čvrste, sveže in čiste zeljne glavice, razred I (razred II), pakirano v čisti embalaži, ki varuje pred zunanjimi vplivi in preprečuje nastanek poškodb</t>
    </r>
  </si>
  <si>
    <r>
      <t xml:space="preserve">28. ZELJE KISLO, </t>
    </r>
    <r>
      <rPr>
        <sz val="12"/>
        <color theme="1"/>
        <rFont val="Calibri"/>
        <family val="2"/>
        <charset val="238"/>
        <scheme val="minor"/>
      </rPr>
      <t xml:space="preserve">narezano, okisano, razred I (razred II ), pakirano v plastični embalaži 5kg, ki varuje pred zunanjimi vplivi </t>
    </r>
  </si>
  <si>
    <r>
      <t>29.REPA kisla,</t>
    </r>
    <r>
      <rPr>
        <sz val="12"/>
        <color indexed="8"/>
        <rFont val="Calibri"/>
        <family val="2"/>
        <charset val="238"/>
        <scheme val="minor"/>
      </rPr>
      <t xml:space="preserve"> naravno kisana, dobre kakovosti, enakomerno narezana, čista in sveža, brez primesi in konzervansov,  pakirano v PVC  1000-5000g</t>
    </r>
  </si>
  <si>
    <r>
      <t>30.KROMPIR</t>
    </r>
    <r>
      <rPr>
        <sz val="12"/>
        <rFont val="Calibri"/>
        <family val="2"/>
        <charset val="238"/>
        <scheme val="minor"/>
      </rPr>
      <t xml:space="preserve"> vseh sort, vrtnina gomoljnica, zdrav, zrel, čvrst, normalno razvit, sortno značilnega izgleda in specifičnega okusa, nerazpokan, brez poškodb zaradi zmrzali, brez odvečne zunanje vlage in brez tujega vonja in okusa; brez primesi;  maximalno 15% odpadka, pakiran v vreče po 30 kg, razred I</t>
    </r>
  </si>
  <si>
    <r>
      <t xml:space="preserve">31.GOBE ŠAMPINIONI, celi, </t>
    </r>
    <r>
      <rPr>
        <sz val="12"/>
        <rFont val="Calibri"/>
        <family val="2"/>
        <charset val="238"/>
        <scheme val="minor"/>
      </rPr>
      <t>nepoškodovani, čvrsti,pakirane v čisti embalaži</t>
    </r>
  </si>
  <si>
    <r>
      <t xml:space="preserve">32.GROZDJE belo </t>
    </r>
    <r>
      <rPr>
        <sz val="12"/>
        <color indexed="8"/>
        <rFont val="Calibri"/>
        <family val="2"/>
        <charset val="238"/>
        <scheme val="minor"/>
      </rPr>
      <t>vseh sort,  jagodasto sadje, razred II, pakirano v standardizirane odprte zabojčke</t>
    </r>
  </si>
  <si>
    <r>
      <t xml:space="preserve">33.GROZDJE  rdeče </t>
    </r>
    <r>
      <rPr>
        <sz val="12"/>
        <color indexed="8"/>
        <rFont val="Calibri"/>
        <family val="2"/>
        <charset val="238"/>
        <scheme val="minor"/>
      </rPr>
      <t xml:space="preserve"> </t>
    </r>
    <r>
      <rPr>
        <b/>
        <sz val="12"/>
        <color indexed="8"/>
        <rFont val="Calibri"/>
        <family val="2"/>
        <charset val="238"/>
        <scheme val="minor"/>
      </rPr>
      <t xml:space="preserve">oz. črno </t>
    </r>
    <r>
      <rPr>
        <sz val="12"/>
        <color indexed="8"/>
        <rFont val="Calibri"/>
        <family val="2"/>
        <charset val="238"/>
        <scheme val="minor"/>
      </rPr>
      <t>vseh sort, jagodasto sadje,  razred II , pakirano v standardizirane odprte zabojčke</t>
    </r>
  </si>
  <si>
    <r>
      <t>34.BOROVNICE ameriške,</t>
    </r>
    <r>
      <rPr>
        <sz val="12"/>
        <color indexed="8"/>
        <rFont val="Calibri"/>
        <family val="2"/>
        <charset val="238"/>
        <scheme val="minor"/>
      </rPr>
      <t xml:space="preserve"> z značilnim poprhom, ne gnile in plesnive; dovoljene so rahle površinske pomanjkljivosti, ki ne smejo vplivati na splošni izgled in kakovost; sadje v isti embalažni enoti mora biti izenačeno po obliki, barvi, velikosti, poreklu, sorti, kakovosti in stopnji zrelosti, ne stlačene, </t>
    </r>
  </si>
  <si>
    <r>
      <t xml:space="preserve">35.MALINE  </t>
    </r>
    <r>
      <rPr>
        <sz val="12"/>
        <color indexed="8"/>
        <rFont val="Calibri"/>
        <family val="2"/>
        <charset val="238"/>
        <scheme val="minor"/>
      </rPr>
      <t xml:space="preserve">jagode z značilnim poprhom, ne gnile in plesnive; dovoljene so rahle površinske pomanjkljivosti, ki ne smejo vplivati na splošni izgled in kakovost; sadje v isti embalažni enoti mora biti izenačeno po obliki, barvi, velikosti, poreklu, sorti, kakovosti in stopnji zrelosti, ne stlačene, </t>
    </r>
  </si>
  <si>
    <r>
      <t xml:space="preserve">36.JAGODE </t>
    </r>
    <r>
      <rPr>
        <sz val="12"/>
        <color theme="1"/>
        <rFont val="Calibri"/>
        <family val="2"/>
        <charset val="238"/>
        <scheme val="minor"/>
      </rPr>
      <t>jagode</t>
    </r>
    <r>
      <rPr>
        <b/>
        <sz val="12"/>
        <color theme="1"/>
        <rFont val="Calibri"/>
        <family val="2"/>
        <charset val="238"/>
        <scheme val="minor"/>
      </rPr>
      <t xml:space="preserve"> </t>
    </r>
    <r>
      <rPr>
        <sz val="12"/>
        <color indexed="8"/>
        <rFont val="Calibri"/>
        <family val="2"/>
        <charset val="238"/>
        <scheme val="minor"/>
      </rPr>
      <t xml:space="preserve">z značilnim poprhom, ne gnile in plesnive; dovoljene so rahle površinske pomanjkljivosti, ki ne smejo vplivati na splošni izgled in kakovost; sadje v isti embalažni enoti mora biti izenačeno po obliki, barvi, velikosti, poreklu, sorti, kakovosti in stopnji zrelosti, ne stlačene, </t>
    </r>
  </si>
  <si>
    <r>
      <t xml:space="preserve">37.RIBEZ  </t>
    </r>
    <r>
      <rPr>
        <sz val="12"/>
        <color indexed="8"/>
        <rFont val="Calibri"/>
        <family val="2"/>
        <charset val="238"/>
        <scheme val="minor"/>
      </rPr>
      <t xml:space="preserve">jagode z značilnim poprhom, ne gnile in plesnive; dovoljene so rahle površinske pomanjkljivosti, ki ne smejo vplivati na splošni izgled in kakovost; sadje v isti embalažni enoti mora biti izenačeno po obliki, barvi, velikosti, poreklu, sorti, kakovosti in stopnji zrelosti, ne stlačene, </t>
    </r>
  </si>
  <si>
    <r>
      <t xml:space="preserve">38.JABOLKA </t>
    </r>
    <r>
      <rPr>
        <sz val="12"/>
        <color indexed="8"/>
        <rFont val="Calibri"/>
        <family val="2"/>
        <charset val="238"/>
        <scheme val="minor"/>
      </rPr>
      <t xml:space="preserve">vseh sort, pečkasto sadje; razred II, pakirane v standardiziranih odprtih zabojčkih, v katerih so jabolka  zložena največ v dveh slojih </t>
    </r>
  </si>
  <si>
    <r>
      <t xml:space="preserve">39.HRUŠKE </t>
    </r>
    <r>
      <rPr>
        <sz val="12"/>
        <color indexed="8"/>
        <rFont val="Calibri"/>
        <family val="2"/>
        <charset val="238"/>
        <scheme val="minor"/>
      </rPr>
      <t>vseh sort, pečkasto sadje; razred II, pakirane v standardiziranih odprtih zabojčkih z vložki, v katerih so hruške zložene največ v dveh slojih, porcijski sadeži do 12 dag/kom</t>
    </r>
  </si>
  <si>
    <r>
      <t xml:space="preserve">40.SLIVE </t>
    </r>
    <r>
      <rPr>
        <sz val="12"/>
        <color indexed="8"/>
        <rFont val="Calibri"/>
        <family val="2"/>
        <charset val="238"/>
        <scheme val="minor"/>
      </rPr>
      <t xml:space="preserve">vseh sort, koščičasto sadje, s zdravim mesom, ki se lepo loči od kosti, razred I , pakirane v standardizirane odprte zabojčke  </t>
    </r>
  </si>
  <si>
    <r>
      <t>41.RINGLO</t>
    </r>
    <r>
      <rPr>
        <sz val="12"/>
        <color indexed="8"/>
        <rFont val="Calibri"/>
        <family val="2"/>
        <charset val="238"/>
        <scheme val="minor"/>
      </rPr>
      <t xml:space="preserve"> vseh sort, koščičasto sadje; s zdravim mesom, ki se lepo loči od kosti;  razred I , pakirane v standardizirane odprte zabojčke </t>
    </r>
  </si>
  <si>
    <r>
      <t xml:space="preserve">42.BRESKVE </t>
    </r>
    <r>
      <rPr>
        <sz val="12"/>
        <color indexed="8"/>
        <rFont val="Calibri"/>
        <family val="2"/>
        <charset val="238"/>
        <scheme val="minor"/>
      </rPr>
      <t>vseh sort, pečkasto sadje; razred II, pakirane v standardiziranih odprtih zabojčkih z vložki, v katerih so breskve zložene največ v dveh slojih, porcijski sadeži do 12 dag/kom</t>
    </r>
  </si>
  <si>
    <r>
      <t xml:space="preserve">44.MARELICE </t>
    </r>
    <r>
      <rPr>
        <sz val="12"/>
        <color indexed="8"/>
        <rFont val="Calibri"/>
        <family val="2"/>
        <charset val="238"/>
        <scheme val="minor"/>
      </rPr>
      <t>vseh sort, pečkasto sadje, popolnoma zdravo meso, ki se lepo loči od kosti, razred I, pakirane v standardizirane  odprte zabojčke z vložki, najmanjši dovoljeni premer je 30 mm, porcijski sadeži do 8 dag/kom</t>
    </r>
  </si>
  <si>
    <r>
      <t xml:space="preserve">43.NEKTARINE </t>
    </r>
    <r>
      <rPr>
        <sz val="12"/>
        <color indexed="8"/>
        <rFont val="Calibri"/>
        <family val="2"/>
        <charset val="238"/>
        <scheme val="minor"/>
      </rPr>
      <t>vseh sort, pečkasto sadje; razred II, pakirane v standardiziranih odprtih zabojčkih z vložki, v katerih so nektarine zložene največ v dveh slojih, porcijski sadeži do 12 dag/kom</t>
    </r>
  </si>
  <si>
    <r>
      <t>45.FIGE - SMOKVE</t>
    </r>
    <r>
      <rPr>
        <sz val="12"/>
        <color indexed="8"/>
        <rFont val="Calibri"/>
        <family val="2"/>
        <charset val="238"/>
        <scheme val="minor"/>
      </rPr>
      <t xml:space="preserve"> vseh sort, razred I  brez gnitja in poškodb, pakirane v standardizirane odprte zabojčke z vložki, v katerih so fige zložene največ v enem sloju, porcijski sadeži do 8 dag/kom</t>
    </r>
  </si>
  <si>
    <r>
      <t xml:space="preserve">46.KAKI vanilija, </t>
    </r>
    <r>
      <rPr>
        <sz val="12"/>
        <color indexed="8"/>
        <rFont val="Calibri"/>
        <family val="2"/>
        <charset val="238"/>
        <scheme val="minor"/>
      </rPr>
      <t>čvrt sadež razred I, pakirano v standardizirane odprte zabojčke z vložki, porcijski sadeži do 12 dag/kom</t>
    </r>
  </si>
  <si>
    <r>
      <t>47.KIVI</t>
    </r>
    <r>
      <rPr>
        <sz val="12"/>
        <color indexed="8"/>
        <rFont val="Calibri"/>
        <family val="2"/>
        <charset val="238"/>
        <scheme val="minor"/>
      </rPr>
      <t xml:space="preserve"> vseh sort, celi, zdravi plodovi, brez peclja, čisti, čvrsti a ne mehki plodovi, stopnja zrelosti najmanj 9,5ºBrixa; razred II, pakirano v standardizirane odprte zabojčke, porcijski sadeži do 10 dag/kom</t>
    </r>
  </si>
  <si>
    <r>
      <t>48.LUBENICA</t>
    </r>
    <r>
      <rPr>
        <sz val="12"/>
        <color indexed="8"/>
        <rFont val="Calibri"/>
        <family val="2"/>
        <charset val="238"/>
        <scheme val="minor"/>
      </rPr>
      <t xml:space="preserve"> vseh sort, zrela celi in zdravi plodovi, čiste, čvrste, ne počene, razred I, prosto pakirana,   v standardizirane odprte zabojčke</t>
    </r>
  </si>
  <si>
    <r>
      <t xml:space="preserve">49.MELONA oz. DINJA vseh sort, </t>
    </r>
    <r>
      <rPr>
        <sz val="12"/>
        <color indexed="8"/>
        <rFont val="Calibri"/>
        <family val="2"/>
        <charset val="238"/>
        <scheme val="minor"/>
      </rPr>
      <t>celi, zdravi plodovi, razred I, prosto pakirano, v standardizirane odprte zabojčke</t>
    </r>
  </si>
  <si>
    <r>
      <t xml:space="preserve">50.BANANE </t>
    </r>
    <r>
      <rPr>
        <sz val="12"/>
        <color indexed="8"/>
        <rFont val="Calibri"/>
        <family val="2"/>
        <charset val="238"/>
        <scheme val="minor"/>
      </rPr>
      <t>južno sadje; razred I, pakirano v standardizirane odprte zabojčke, porcijski sadeži do 15 dag/kom</t>
    </r>
  </si>
  <si>
    <r>
      <t xml:space="preserve">51.LIMONE </t>
    </r>
    <r>
      <rPr>
        <sz val="12"/>
        <color indexed="8"/>
        <rFont val="Calibri"/>
        <family val="2"/>
        <charset val="238"/>
        <scheme val="minor"/>
      </rPr>
      <t>južno sadje; zdravo sočno meso, čvrst sadež, čist; minimalno 20% soka, razred II, pakirano v standardizirane odprte zabojčke</t>
    </r>
  </si>
  <si>
    <r>
      <t xml:space="preserve">52.LIMETE </t>
    </r>
    <r>
      <rPr>
        <sz val="12"/>
        <color indexed="8"/>
        <rFont val="Calibri"/>
        <family val="2"/>
        <charset val="238"/>
        <scheme val="minor"/>
      </rPr>
      <t>južno sadje; zdravo sočno meso, čvrst sadež, čist; minimalno 20% soka, razred II, pakirano v standardizirane odprte zabojčke</t>
    </r>
  </si>
  <si>
    <r>
      <t xml:space="preserve">53.POMARANČE </t>
    </r>
    <r>
      <rPr>
        <sz val="12"/>
        <color indexed="8"/>
        <rFont val="Calibri"/>
        <family val="2"/>
        <charset val="238"/>
        <scheme val="minor"/>
      </rPr>
      <t>južno sadje, zdravo sočno oranžno meso, čvrst sadež, čist; minimalno 33% soka; razred II;  pakirano v standardizirane odprte zabojčke, porcijski sadeži do 12 dag/kom</t>
    </r>
  </si>
  <si>
    <r>
      <t>54.MANDARINE</t>
    </r>
    <r>
      <rPr>
        <sz val="12"/>
        <color indexed="8"/>
        <rFont val="Calibri"/>
        <family val="2"/>
        <charset val="238"/>
        <scheme val="minor"/>
      </rPr>
      <t xml:space="preserve"> južno sadje,</t>
    </r>
    <r>
      <rPr>
        <b/>
        <sz val="12"/>
        <color indexed="8"/>
        <rFont val="Calibri"/>
        <family val="2"/>
        <charset val="238"/>
        <scheme val="minor"/>
      </rPr>
      <t xml:space="preserve"> </t>
    </r>
    <r>
      <rPr>
        <sz val="12"/>
        <color indexed="8"/>
        <rFont val="Calibri"/>
        <family val="2"/>
        <charset val="238"/>
        <scheme val="minor"/>
      </rPr>
      <t>zdravo sočno meso, čvrst sadež, čist; minimalno 33% soka; razred II; velikost sadežev minimalno 45 mm, pakirano v standardizirane odprte zabojčke, porcijski sadeži do 8 dag/kom</t>
    </r>
  </si>
  <si>
    <r>
      <t xml:space="preserve">55.KLEMENTINA </t>
    </r>
    <r>
      <rPr>
        <sz val="12"/>
        <color indexed="8"/>
        <rFont val="Calibri"/>
        <family val="2"/>
        <charset val="238"/>
        <scheme val="minor"/>
      </rPr>
      <t>južno sadje, zdravo sočno meso, čvrst sadež, čist; razred II; minimalno 40% soka, pakirano v standardizirane odprte zabojčke, porcijski sadeži do 8 dag/kom</t>
    </r>
  </si>
  <si>
    <r>
      <t xml:space="preserve">56.ANANAS </t>
    </r>
    <r>
      <rPr>
        <sz val="12"/>
        <color indexed="8"/>
        <rFont val="Calibri"/>
        <family val="2"/>
        <charset val="238"/>
        <scheme val="minor"/>
      </rPr>
      <t>južno sadje, razred I, prosto pakiran v standardizirane odprte zabojčke</t>
    </r>
  </si>
  <si>
    <r>
      <t xml:space="preserve">57. AVOKADO </t>
    </r>
    <r>
      <rPr>
        <sz val="12"/>
        <color indexed="8"/>
        <rFont val="Calibri"/>
        <family val="2"/>
        <charset val="238"/>
        <scheme val="minor"/>
      </rPr>
      <t>južno koščičasto sadje, razred I, prosto pakirano,  v standardizirane odprte zabojčke</t>
    </r>
  </si>
  <si>
    <r>
      <t>1.INTEGRIRANE HRUŠKE</t>
    </r>
    <r>
      <rPr>
        <sz val="12"/>
        <rFont val="Calibri"/>
        <family val="2"/>
        <charset val="238"/>
        <scheme val="minor"/>
      </rPr>
      <t xml:space="preserve"> vseh sort,  koščičasto sadje;  razred I (razred II) , pakirano v standardiziranih odprtih zabojčkih z vložki porcijski sadeži </t>
    </r>
  </si>
  <si>
    <r>
      <t xml:space="preserve">2.INTEGRIRANA JABOLKA </t>
    </r>
    <r>
      <rPr>
        <sz val="12"/>
        <rFont val="Calibri"/>
        <family val="2"/>
        <charset val="238"/>
        <scheme val="minor"/>
      </rPr>
      <t xml:space="preserve">vseh sort, koščičasto sadje, razred I (razred II), pakirano v standardiziranih odprtih  zabojčkih, porcijski sadeži </t>
    </r>
  </si>
  <si>
    <r>
      <t>3.INTEGRIRANE BRESKVE</t>
    </r>
    <r>
      <rPr>
        <sz val="12"/>
        <rFont val="Calibri"/>
        <family val="2"/>
        <charset val="238"/>
        <scheme val="minor"/>
      </rPr>
      <t xml:space="preserve">,  koščičasto sadje;  razred I (razred II) , pakirano v standardiziranih odprtih zabojčkih z vložki, porcijski sadeži </t>
    </r>
  </si>
  <si>
    <r>
      <t xml:space="preserve">4.INTEGRIRANE MELONE, </t>
    </r>
    <r>
      <rPr>
        <sz val="12"/>
        <color indexed="8"/>
        <rFont val="Calibri"/>
        <family val="2"/>
        <charset val="238"/>
        <scheme val="minor"/>
      </rPr>
      <t>celi, zdravi plodovi, razred I, prosto pakirano, v standardizirane odprte zabojčke</t>
    </r>
  </si>
  <si>
    <r>
      <t>5.INTEGRIRANE KUMARE srednje velike</t>
    </r>
    <r>
      <rPr>
        <sz val="12"/>
        <rFont val="Calibri"/>
        <family val="2"/>
        <charset val="238"/>
        <scheme val="minor"/>
      </rPr>
      <t xml:space="preserve"> sveže očiščene, vrtnina plodovka; brez grenkega okusa; lepo oblikovane, sortno značilna oblika; razred I (razred II), pakirane v čisti embalaži (zabojčki), ki varuje pred zunanjimi vplivi in preprečuje nastanek poškodb</t>
    </r>
  </si>
  <si>
    <r>
      <t>6.INTEGRIRAN PARADIŽNIK  srednje velik,</t>
    </r>
    <r>
      <rPr>
        <sz val="12"/>
        <rFont val="Calibri"/>
        <family val="2"/>
        <charset val="238"/>
        <scheme val="minor"/>
      </rPr>
      <t xml:space="preserve"> sveže očiščen, vrtnina plodovka; brez grenkega okusa; lepo oblikovane, sortno značilna oblika; razred I (razred II), pakirane v čisti embalaži (zabojčki), ki varuje pred zunanjimi vplivi in preprečuje nastanek poškodb</t>
    </r>
  </si>
  <si>
    <r>
      <t>7.INTEGRIRANE BUČKE srednje velike</t>
    </r>
    <r>
      <rPr>
        <sz val="12"/>
        <rFont val="Calibri"/>
        <family val="2"/>
        <charset val="238"/>
        <scheme val="minor"/>
      </rPr>
      <t xml:space="preserve"> sveže očiščene, vrtnina plodovka; brez grenkega okusa; lepo oblikovane, sortno značilna oblika; razred I (razred II), pakirane v čisti embalaži (zabojčki), ki varuje pred zunanjimi vplivi in preprečuje nastanek poškodb</t>
    </r>
  </si>
  <si>
    <r>
      <t>8.INTEGRIRANA ČEBULA</t>
    </r>
    <r>
      <rPr>
        <sz val="12"/>
        <rFont val="Calibri"/>
        <family val="2"/>
        <charset val="238"/>
        <scheme val="minor"/>
      </rPr>
      <t xml:space="preserve"> očiščena,  vrtnina korenčnica,  razred I (razred II), pakirana v čisti embalaži , ki varuje pred zunanjimi vplivi in preprečuje nastanek poškodb</t>
    </r>
  </si>
  <si>
    <r>
      <t xml:space="preserve">9.INTEGRIRANA KROMPIR  </t>
    </r>
    <r>
      <rPr>
        <sz val="12"/>
        <rFont val="Calibri"/>
        <family val="2"/>
        <charset val="238"/>
        <scheme val="minor"/>
      </rPr>
      <t xml:space="preserve"> očiščen,  vrtnina korenčnica,  razred I (razred II), pakiran v čisti embalaži  , ki varuje pred zunanjimi vplivi in preprečuje nastanek poškodb</t>
    </r>
  </si>
  <si>
    <r>
      <t>10.INTEGRIRANA KOLERABA podzemna</t>
    </r>
    <r>
      <rPr>
        <sz val="12"/>
        <rFont val="Calibri"/>
        <family val="2"/>
        <charset val="238"/>
        <scheme val="minor"/>
      </rPr>
      <t xml:space="preserve"> očiščena,  vrtnina korenčnica,  razred I (razred II), pakirana v čisti embalaži (zabojčki), ki varuje pred zunanjimi vplivi in preprečuje nastanek poškodb</t>
    </r>
  </si>
  <si>
    <r>
      <t xml:space="preserve">11. KORENJE   </t>
    </r>
    <r>
      <rPr>
        <sz val="12"/>
        <rFont val="Calibri"/>
        <family val="2"/>
        <charset val="238"/>
        <scheme val="minor"/>
      </rPr>
      <t>vse sorte, sveže očiščeno, vrtnina korenčnica,  I.kakovosti, pakirano v čisti embalaži (zabojčki), ki varuje pred zunanjimi vplivi in preprečuje nastanek poškodb</t>
    </r>
  </si>
  <si>
    <r>
      <t>12.INTEGRIRANO ZELJE sveže glavnato</t>
    </r>
    <r>
      <rPr>
        <sz val="12"/>
        <color indexed="8"/>
        <rFont val="Calibri"/>
        <family val="2"/>
        <charset val="238"/>
        <scheme val="minor"/>
      </rPr>
      <t xml:space="preserve"> nepoškodovane, zdrave, cele, čvrste, sveže in čiste zeljne glavice, razred I (razred II), pakirano v čisti embalaži, ki varuje pred zunanjimi vplivi in preprečuje nastanek poškodb</t>
    </r>
  </si>
  <si>
    <r>
      <t>1.FIŽOL STROČJI</t>
    </r>
    <r>
      <rPr>
        <sz val="12"/>
        <color indexed="8"/>
        <rFont val="Calibri"/>
        <family val="2"/>
        <charset val="238"/>
        <scheme val="minor"/>
      </rPr>
      <t xml:space="preserve"> očiščen,  lomljen 26 mm, naglo globoko ohlajen, I.kvaliteta</t>
    </r>
  </si>
  <si>
    <r>
      <t>2.GRAH</t>
    </r>
    <r>
      <rPr>
        <sz val="12"/>
        <color indexed="8"/>
        <rFont val="Calibri"/>
        <family val="2"/>
        <charset val="238"/>
        <scheme val="minor"/>
      </rPr>
      <t xml:space="preserve"> zdrav, čist, brez tujih primesi, velikosti 8.75 mm - 9.30 mm, naglo globoko ohlajen, I. kvaliteta</t>
    </r>
  </si>
  <si>
    <r>
      <t xml:space="preserve">3.BRSTIČNI OHROVT </t>
    </r>
    <r>
      <rPr>
        <sz val="12"/>
        <color indexed="8"/>
        <rFont val="Calibri"/>
        <family val="2"/>
        <charset val="238"/>
        <scheme val="minor"/>
      </rPr>
      <t>zdrav, čist, brez tujih primesi, naglo globoko ohlajen, I. kvaliteta</t>
    </r>
  </si>
  <si>
    <r>
      <t>4.CVETAČA</t>
    </r>
    <r>
      <rPr>
        <sz val="12"/>
        <color indexed="8"/>
        <rFont val="Calibri"/>
        <family val="2"/>
        <charset val="238"/>
        <scheme val="minor"/>
      </rPr>
      <t xml:space="preserve"> zdrava, čista, brez tujih primesi, glava deljena na posamezne cvetove velikosti 30 mm - 60 mm, naglo globoko ohlajena, I.kvaliteta</t>
    </r>
  </si>
  <si>
    <r>
      <t>5.BROKOLI</t>
    </r>
    <r>
      <rPr>
        <sz val="12"/>
        <color indexed="8"/>
        <rFont val="Calibri"/>
        <family val="2"/>
        <charset val="238"/>
        <scheme val="minor"/>
      </rPr>
      <t xml:space="preserve"> zdrav, čist, brez tujih primesi, deljen na posamezne cvetove velikosti 40 - 60 mm, naglo globoko ohlajen, I.kvaliteta</t>
    </r>
  </si>
  <si>
    <r>
      <t xml:space="preserve">6.KORUZA mlečna </t>
    </r>
    <r>
      <rPr>
        <sz val="12"/>
        <color indexed="8"/>
        <rFont val="Calibri"/>
        <family val="2"/>
        <charset val="238"/>
        <scheme val="minor"/>
      </rPr>
      <t>zrnje, zdrava, čista, brez tujih primesi, naglo globoko ohlajena, I.kvaliteta</t>
    </r>
  </si>
  <si>
    <r>
      <t xml:space="preserve">7.ŠPINAČA  </t>
    </r>
    <r>
      <rPr>
        <sz val="12"/>
        <color indexed="8"/>
        <rFont val="Calibri"/>
        <family val="2"/>
        <charset val="238"/>
        <scheme val="minor"/>
      </rPr>
      <t>zdrava, čista, brez tujih primesi, lističi, naglo globoko ohlajena, I. kvaliteta</t>
    </r>
  </si>
  <si>
    <r>
      <t>8.BELUŠI – ŠPARGLJI</t>
    </r>
    <r>
      <rPr>
        <sz val="12"/>
        <color indexed="8"/>
        <rFont val="Calibri"/>
        <family val="2"/>
        <charset val="238"/>
        <scheme val="minor"/>
      </rPr>
      <t xml:space="preserve"> očiščeni mladi poganjki, odrezani na enake dolžine, vakuumsko zapakirani ter globoko zamrznjeni, I. kvaliteta</t>
    </r>
  </si>
  <si>
    <r>
      <t xml:space="preserve">9.KORENJE baby </t>
    </r>
    <r>
      <rPr>
        <sz val="12"/>
        <color indexed="8"/>
        <rFont val="Calibri"/>
        <family val="2"/>
        <charset val="238"/>
        <scheme val="minor"/>
      </rPr>
      <t>zdravo, čisto, brez tujih primesi, mlado sladko mini korenje, celi plodovi, naglo globoko ohlajeno, I.kvaliteta</t>
    </r>
  </si>
  <si>
    <r>
      <t xml:space="preserve">10.KORENJE kocke </t>
    </r>
    <r>
      <rPr>
        <sz val="12"/>
        <color indexed="8"/>
        <rFont val="Calibri"/>
        <family val="2"/>
        <charset val="238"/>
        <scheme val="minor"/>
      </rPr>
      <t>zdravo, čisto, brez tujih primesi; narezano na kocke 10x10x10 mm, naglo globoko ohlajeno, I.kvaliteta</t>
    </r>
  </si>
  <si>
    <r>
      <t>11.MEŠANICA ZELENJAVE za zelenjavne priloge</t>
    </r>
    <r>
      <rPr>
        <sz val="12"/>
        <color indexed="8"/>
        <rFont val="Calibri"/>
        <family val="2"/>
        <charset val="238"/>
        <scheme val="minor"/>
      </rPr>
      <t>, zelenjava očiščena, deljena, mešanica sestavljena iz: okrasno korenja – rezine premera 20-40 mm (34%), cvetovi cvetače (33 %), cvetovi brokolija (33%), mešanica iz zdrave, čiste zelenjave, brez tujih primesi; naglo globoko ohlajena, I.kvaliteta</t>
    </r>
  </si>
  <si>
    <r>
      <t>12.MEŠANICA ZELENJAVE ZA JUHO</t>
    </r>
    <r>
      <rPr>
        <sz val="12"/>
        <color indexed="8"/>
        <rFont val="Calibri"/>
        <family val="2"/>
        <charset val="238"/>
        <scheme val="minor"/>
      </rPr>
      <t xml:space="preserve">, zelenjava očiščena, naglo globoko ohlajena, mešanica sestavljena iz: stročji fižol lomljen (9%), koleraba kocke (12%),  korenje kocke (28%), por rezani (7%), brstični ohrovt (5%), cvetača (9%), grah (9%), listi in gomolj zelene (21%), mešanica iz zdrave, čiste zelenjave, brez tujih primesi, I. kvaliteta    </t>
    </r>
  </si>
  <si>
    <r>
      <t>12.JAGODE</t>
    </r>
    <r>
      <rPr>
        <sz val="12"/>
        <color indexed="8"/>
        <rFont val="Calibri"/>
        <family val="2"/>
        <charset val="238"/>
        <scheme val="minor"/>
      </rPr>
      <t xml:space="preserve"> zdravi, čisti, celi  plodovi, brez tujih primesi, naglo globoko ohlajene , I. kvaliteta</t>
    </r>
  </si>
  <si>
    <r>
      <t>13.BOROVNICE</t>
    </r>
    <r>
      <rPr>
        <sz val="12"/>
        <color indexed="8"/>
        <rFont val="Calibri"/>
        <family val="2"/>
        <charset val="238"/>
        <scheme val="minor"/>
      </rPr>
      <t xml:space="preserve"> zdravi, čisti, celi  plodovi, brez tujih primesi, naglo globoko ohlajene, I. kvaliteta</t>
    </r>
  </si>
  <si>
    <r>
      <t>14.VIŠNJE</t>
    </r>
    <r>
      <rPr>
        <sz val="12"/>
        <color indexed="8"/>
        <rFont val="Calibri"/>
        <family val="2"/>
        <charset val="238"/>
        <scheme val="minor"/>
      </rPr>
      <t xml:space="preserve"> zdravi, čisti, celi  plodovi, brez tujih primesi, brez koščic,naglo globoko ohlajene, I. kvaliteta</t>
    </r>
  </si>
  <si>
    <r>
      <t xml:space="preserve">15.MALINE </t>
    </r>
    <r>
      <rPr>
        <sz val="12"/>
        <color indexed="8"/>
        <rFont val="Calibri"/>
        <family val="2"/>
        <charset val="238"/>
        <scheme val="minor"/>
      </rPr>
      <t xml:space="preserve"> zdravi, čisti, celi  plodovi, brez tujih primesi, naglo globoko ohlajene, I. kvaliteta </t>
    </r>
  </si>
  <si>
    <r>
      <t xml:space="preserve">16.GOZDNI SADEŽI </t>
    </r>
    <r>
      <rPr>
        <sz val="12"/>
        <color indexed="8"/>
        <rFont val="Calibri"/>
        <family val="2"/>
        <charset val="238"/>
        <scheme val="minor"/>
      </rPr>
      <t>mešanica vseh gozdnih sadežev očiščenih (jagode 30%, maline 25%, robide 25%, borovnice 10%, ribez 10%), zdravi, čisti, celi  plodovi, brez tujih primesi, naglo globoko ohlajeni, I. kvaliteta</t>
    </r>
  </si>
  <si>
    <r>
      <t xml:space="preserve">1.SKUTINI ŠTRUKLJI,  </t>
    </r>
    <r>
      <rPr>
        <sz val="12"/>
        <color indexed="8"/>
        <rFont val="Calibri"/>
        <family val="2"/>
        <charset val="238"/>
        <scheme val="minor"/>
      </rPr>
      <t>globoko zamrznjeni štruklji iz pšenične moke, brez konzervansov, vsebovati morajo minimalno 40% skutinega nadeva, vsebnost natrija naj ne presega 400 mg/100g izdelka, vsebnost maščob ne sme presegati 17g/100g izdelka, vsebnost sladkorja ne sme presegati 10g/100g izdelka, masa posameznega štruklja naj bo 60g (± 10%).  Slovensko poreklo</t>
    </r>
  </si>
  <si>
    <r>
      <t xml:space="preserve">2.AJDOVI ŠTRUKLJI,skutini, </t>
    </r>
    <r>
      <rPr>
        <sz val="12"/>
        <color indexed="8"/>
        <rFont val="Calibri"/>
        <family val="2"/>
        <charset val="238"/>
        <scheme val="minor"/>
      </rPr>
      <t>globoko zamrznjeni štruklji iz ajdove moke, brez konzervansov, vsebovati morajo minimalno 40% skutinega nadeva, vsebnost natrija naj ne presega 400 mg/100g izdelka, vsebnost maščob ne sme presegati 17g/100g izdelka, vsebnost sladkorja ne sme presegati 10g/100g izdelka, masa posameznega štruklja naj bo 60g (± 10%).  Slovensko poreklo</t>
    </r>
  </si>
  <si>
    <r>
      <t xml:space="preserve">3.POHANI ČEBULNI OBROČKI, </t>
    </r>
    <r>
      <rPr>
        <sz val="12"/>
        <color theme="1"/>
        <rFont val="Calibri"/>
        <family val="2"/>
        <charset val="238"/>
        <scheme val="minor"/>
      </rPr>
      <t>globoko zamrznjeni, panirani predpečeni  kolobarji čebule,   vsak kos cca. 15-18gramov.</t>
    </r>
  </si>
  <si>
    <r>
      <t xml:space="preserve">1.BELA BAGETA,polpečena- zamrznjena </t>
    </r>
    <r>
      <rPr>
        <sz val="12"/>
        <color theme="1"/>
        <rFont val="Calibri"/>
        <family val="2"/>
        <charset val="238"/>
        <scheme val="minor"/>
      </rPr>
      <t xml:space="preserve">bela pšenična moka T65, voda, sol, kvas, moka pšeničnega slada, brez GSO, teža posameznega izdelka 280g(± 10%), Dolžina : 48.0 cm  (± 10%). Širina: 6.0 cm  (± 10%), Višina: 3.5 cm  (± 10%) 
globoko zamrznjena, potrebna dopeka pri 200-230°C, brez predhodnega odtajevanja. Pakirano v kartonih od 20-30 kos </t>
    </r>
  </si>
  <si>
    <r>
      <t xml:space="preserve">2.BAGETA S SEMENI polpečena-zamrznjena, </t>
    </r>
    <r>
      <rPr>
        <sz val="12"/>
        <color theme="1"/>
        <rFont val="Calibri"/>
        <family val="2"/>
        <charset val="238"/>
        <scheme val="minor"/>
      </rPr>
      <t xml:space="preserve">bela pšenična moka T65, voda, sol, kvas, moka pšeničnega slada, semena in žita (sončnična semena, sezamova semena, rjava lanena semena, pšenični kosmiči, pšenični kalčki), brez GSO, teža posameznega izdelka 280g,(± 10%) Dolžina : 48.0 cm  (± 10%)Širina: 6.0 cm  (± 10%), Višina: 3.5 cm  (± 10%), potrebna dopeka pri 200-230°C, brez predhodnega odtajevanja. Pakirano v kartonih od 20-30 kos </t>
    </r>
  </si>
  <si>
    <r>
      <t xml:space="preserve">3.RŽENA ŠTRUČKA S SEMENI , </t>
    </r>
    <r>
      <rPr>
        <sz val="12"/>
        <color theme="1"/>
        <rFont val="Calibri"/>
        <family val="2"/>
        <charset val="238"/>
        <scheme val="minor"/>
      </rPr>
      <t>polpečena- zamrznjena,  pšenična moka, voda, mešanica za peko, sončnična semena 3,4%,  sezam semena 2,6%, ržena  moka 2,4%, rumeno laneno seme 1,7%, OVSENO seme 1,7%, sol, kvas, pšenični GLUTEN, emulgator (E471), sredstvo za obdelavo moke (E300). Potrebna dopeka pri 200-230°C. Teža posameznega izdelka 55g(± 10%), pakirano v karton od 90-150 kos</t>
    </r>
  </si>
  <si>
    <r>
      <t xml:space="preserve">4.ŠTRUČKA S SEMENI, </t>
    </r>
    <r>
      <rPr>
        <sz val="12"/>
        <color theme="1"/>
        <rFont val="Calibri"/>
        <family val="2"/>
        <charset val="238"/>
        <scheme val="minor"/>
      </rPr>
      <t>polpečena-zamrznjena, brez GSO, testo (bela pšenična moka T65, voda, kislo testo, semena in žita 6,7 % (sezamova semena, rjava lanena semena, pšenični kosmiči, pšenični kalčki), sol, kvas, pšenični gluten, pšenični kalčki, moka pšeničnega slada, posip 0,5 % (rjava lanena semena), Potrebna dopeka pri 200-230°C.Teža posameznega izdelka 55g(± 10%), pakirano v karton od 90-150 kos</t>
    </r>
  </si>
  <si>
    <r>
      <t xml:space="preserve">5.BELA ŠTRUČKA 40g, </t>
    </r>
    <r>
      <rPr>
        <sz val="12"/>
        <color theme="1"/>
        <rFont val="Calibri"/>
        <family val="2"/>
        <charset val="238"/>
        <scheme val="minor"/>
      </rPr>
      <t>delnopečena-zamrznjena, brez GSO, PŠENIČNA moka , voda, mešanica za peko  , emulgator (E471), sredstvo za obdelavo moke (E300). Potrebna dopeka pri 200-230°C. Teža posameznega izdelka 40g(± 10%), pakirano v karton od 150-200 kos</t>
    </r>
    <r>
      <rPr>
        <b/>
        <sz val="12"/>
        <color theme="1"/>
        <rFont val="Calibri"/>
        <family val="2"/>
        <charset val="238"/>
        <scheme val="minor"/>
      </rPr>
      <t xml:space="preserve">
</t>
    </r>
  </si>
  <si>
    <r>
      <t xml:space="preserve">6.KRUH ZA HAMBURGER, </t>
    </r>
    <r>
      <rPr>
        <sz val="12"/>
        <color theme="1"/>
        <rFont val="Calibri"/>
        <family val="2"/>
        <charset val="238"/>
        <scheme val="minor"/>
      </rPr>
      <t xml:space="preserve">pečeni brioš okrogle oblike,  za burgerje, pečen, globoko zamrznjen, pšenična moka, voda, repično olje, invertni sladkorni sirup, kvas, sol, jajce v prahu, emulgatorji (E471, E481), polnomastno mleko v prahu, naravna aroma, začimbe, sladkor, maltodekstrin, škrob. Možna dopeka, vendar ni potrebna. Teža posameznega izdelka 80g (± 10%), pakirano v karton od 20-30 kos.     </t>
    </r>
  </si>
  <si>
    <r>
      <t xml:space="preserve">7.BELA ŠTRUČKA 140g, </t>
    </r>
    <r>
      <rPr>
        <sz val="12"/>
        <color theme="1"/>
        <rFont val="Calibri"/>
        <family val="2"/>
        <charset val="238"/>
        <scheme val="minor"/>
      </rPr>
      <t>delnopečena-zamrznjena, brez GSO, PŠENIČNA moka , voda, mešanica za peko  , emulgator (E471), sredstvo za obdelavo moke (E300). Potrebna dopeka pri 200-230°C. Dolžina izdelka 21cm (± 10%, širina 7,5 cm (± 10%), višina 4,5 cm (± 10%). Teža posameznega izdelka 140g(± 10%), pakirano v karton od 30-50 kos</t>
    </r>
  </si>
  <si>
    <r>
      <t xml:space="preserve">8.HOT DOG ŠTRUČKA </t>
    </r>
    <r>
      <rPr>
        <sz val="12"/>
        <color theme="1"/>
        <rFont val="Calibri"/>
        <family val="2"/>
        <charset val="238"/>
        <scheme val="minor"/>
      </rPr>
      <t>iz bele pšenične moke, voda, sladkor, kvas, olje, sol. Teža posameznega izdelka 63g (± 10%), dolžina 16 cm (± 10%). Pakirano v kartonih 30-40 kos</t>
    </r>
  </si>
  <si>
    <r>
      <t>9.KRUH S SEMENI 300G</t>
    </r>
    <r>
      <rPr>
        <sz val="12"/>
        <color theme="1"/>
        <rFont val="Calibri"/>
        <family val="2"/>
        <charset val="238"/>
        <scheme val="minor"/>
      </rPr>
      <t xml:space="preserve">  pšenična moka, voda,  ržena moka ( min9%), semena ( sezamova, makova, lanena, prosena), dehidrirano pšenično kislo testo , slad ječmenove moke, kvas, sol, voda, dehidrirana in fermentirana ajdova moka. Teža posameznega izdelka 330g (± 5%), dolžina 21 cm (± 2cm ). Pakirano v kartonih 20-26kos</t>
    </r>
  </si>
  <si>
    <r>
      <t xml:space="preserve">10.RŽEN KRUH 330G, </t>
    </r>
    <r>
      <rPr>
        <sz val="12"/>
        <color theme="1"/>
        <rFont val="Calibri"/>
        <family val="2"/>
        <charset val="238"/>
        <scheme val="minor"/>
      </rPr>
      <t xml:space="preserve"> pšenična moka, voda,  ržena moka ( min 15%), semena ( sezamova, makova, lanena, prosena),  slad ječmenove moke, moka pšeničnega sladu. Teža posameznega izdelka 330g (± 5%), dolžina 21 cm (± 2cm ). Pakirano v kartonih 20-26kos</t>
    </r>
  </si>
  <si>
    <r>
      <t xml:space="preserve">11.KRUH S ČRNIMI OLIVAMI </t>
    </r>
    <r>
      <rPr>
        <sz val="12"/>
        <color theme="1"/>
        <rFont val="Calibri"/>
        <family val="2"/>
        <charset val="238"/>
        <scheme val="minor"/>
      </rPr>
      <t>iz   pšenične moke, voda, sladkor, kvas, olje, sol. Teža posameznega izdelka 50g (± 10%), dolžina 18 cm (± 2cm ). Pakirano v kartonih 40-50 kos</t>
    </r>
  </si>
  <si>
    <r>
      <t xml:space="preserve">12.KRUH Z OREHI 400g  </t>
    </r>
    <r>
      <rPr>
        <sz val="12"/>
        <color theme="1"/>
        <rFont val="Calibri"/>
        <family val="2"/>
        <charset val="238"/>
        <scheme val="minor"/>
      </rPr>
      <t>iz   pšenične moke, voda,  orehi min 19%, kislo testo ( pšenična moka, voda), ržena moka. Teža posameznega izdelka 400g (± 5%), dolžina 19 cm (± 2cm ). Pakirano v kartonih 20-25kos</t>
    </r>
  </si>
  <si>
    <r>
      <t xml:space="preserve">1.MASLENI ROGLJIČ ,  </t>
    </r>
    <r>
      <rPr>
        <sz val="12"/>
        <color theme="1"/>
        <rFont val="Calibri"/>
        <family val="2"/>
        <charset val="238"/>
        <scheme val="minor"/>
      </rPr>
      <t xml:space="preserve">zamrznjen, vzhajan, pripravljen za peko iz pšenične moka,z vsaj 23% masla, premazan z jajčnim premazom.  Teža posameznega rogljiča 60g  (± 10%), brez GSO, št. kosov v kartonov 60-80. </t>
    </r>
  </si>
  <si>
    <r>
      <t>2.MASLENO PECIVO Z ROZINAMI,</t>
    </r>
    <r>
      <rPr>
        <sz val="12"/>
        <color theme="1"/>
        <rFont val="Calibri"/>
        <family val="2"/>
        <charset val="238"/>
        <scheme val="minor"/>
      </rPr>
      <t xml:space="preserve">zamrznjeno, vzhajano, pripravljeno za peko, okrogle oblike,  iz pšenične moke z vsaj 23% masla, vaniljevo kremo in vsebnostjo rozin 10-15%. Izdelek premazan z jajčnim premazom. Teža posameznega izdelka 30g  (± 10%), brez GSO št. kos v kartonu 230-250 kos. </t>
    </r>
  </si>
  <si>
    <r>
      <t>3.MASLENO PECIVO S CIMETOM,</t>
    </r>
    <r>
      <rPr>
        <sz val="12"/>
        <color theme="1"/>
        <rFont val="Calibri"/>
        <family val="2"/>
        <charset val="238"/>
        <scheme val="minor"/>
      </rPr>
      <t xml:space="preserve">zamrznjeno, vzhajano, pripravljeno za peko, okrogle oblike,  iz pšenične moke z vsaj 23% masla, cimetovo kremo in vsebnostjo. Izdelek premazan z jajčnim premazom. Teža posameznega izdelka 35  (± 10%)g, brez GSO št. kos v kartonu 230-250 kos. </t>
    </r>
  </si>
  <si>
    <r>
      <t xml:space="preserve">4.MASLENI ROGLJIČ ,  </t>
    </r>
    <r>
      <rPr>
        <sz val="12"/>
        <color theme="1"/>
        <rFont val="Calibri"/>
        <family val="2"/>
        <charset val="238"/>
        <scheme val="minor"/>
      </rPr>
      <t xml:space="preserve">zamrznjen, vzhajan, pripravljen za peko iz pšenične moka,z vsaj 23% masla, premazan z jajčnim premazom.  Teža posameznega rogljiča 20g  (± 10%), brez GSO, št. kosov v kartonov 240-260. </t>
    </r>
  </si>
  <si>
    <r>
      <t>5.MASLENO PECIVO S ČOKOLADO,</t>
    </r>
    <r>
      <rPr>
        <sz val="12"/>
        <color theme="1"/>
        <rFont val="Calibri"/>
        <family val="2"/>
        <charset val="238"/>
        <scheme val="minor"/>
      </rPr>
      <t xml:space="preserve">zamrznjeno, vzhajano, pripravljeno za peko, kvadratne oblike,  iz pšenične moke z vsaj 23% masla, in vsaj 12% čokolade. Izdelek premazan z jajčnim premazom. Teža posameznega izdelka 25  (± 10%)g, brez GSO št. kos v kartonu 230-250 kos. </t>
    </r>
  </si>
  <si>
    <r>
      <t>6.ROGLJIČ Z MARMELADO,</t>
    </r>
    <r>
      <rPr>
        <sz val="12"/>
        <color theme="1"/>
        <rFont val="Calibri"/>
        <family val="2"/>
        <charset val="238"/>
        <scheme val="minor"/>
      </rPr>
      <t xml:space="preserve">zamrznjeno, vzhajano, pripravljeno za peko  iz pšenične moke z vsaj 23% masla, in vsaj 12% marelične marmelade. Izdelek premazan z jajčnim premazom. Teža posameznega izdelka 60  (± 10%)g, brez GSO št. kos v kartonu 60-80 kos. </t>
    </r>
  </si>
  <si>
    <r>
      <t>7.ROGLJIČ Z ČOKOLADO,</t>
    </r>
    <r>
      <rPr>
        <sz val="12"/>
        <color theme="1"/>
        <rFont val="Calibri"/>
        <family val="2"/>
        <charset val="238"/>
        <scheme val="minor"/>
      </rPr>
      <t xml:space="preserve">zamrznjeno, vzhajano, pripravljeno za peko  iz pšenične moke z vsaj 23% masla, in vsaj 12% čokolade. Izdelek premazan z jajčnim premazom. Teža posameznega izdelka 60  (± 10%)g, brez GSO št. kos v kartonu 60-80 kos. </t>
    </r>
  </si>
  <si>
    <r>
      <t xml:space="preserve">8.ROGLJIČ   Z VANILJEVO KREMO, </t>
    </r>
    <r>
      <rPr>
        <sz val="12"/>
        <color theme="1"/>
        <rFont val="Calibri"/>
        <family val="2"/>
        <charset val="238"/>
        <scheme val="minor"/>
      </rPr>
      <t xml:space="preserve">zamrznjeno, vzhajano, pripravljeno za peko   iz pšenične moke z vsaj 23% masla, in vsaj 12% slaščičarske kreme. Izdelek premazan z jajčnim premazom. Teža posameznega izdelka 60  (± 10%)g, brez GSO št. kos v kartonu 60-80 kos. </t>
    </r>
  </si>
  <si>
    <r>
      <t>9.POLNOZRNAT SLAN ROGLJIČ ,</t>
    </r>
    <r>
      <rPr>
        <sz val="12"/>
        <color theme="1"/>
        <rFont val="Calibri"/>
        <family val="2"/>
        <charset val="238"/>
        <scheme val="minor"/>
      </rPr>
      <t xml:space="preserve">zamrznjeno, vzhajano, pripravljeno za peko, slan. Teža posameznega izdelka 60  (± 10%)g, brez GSO št. kos v kartonu 230-250 kos. </t>
    </r>
  </si>
  <si>
    <r>
      <t xml:space="preserve">1.REBRCA ZA ŽAR-"SPARERIBS", </t>
    </r>
    <r>
      <rPr>
        <sz val="12"/>
        <rFont val="Calibri"/>
        <family val="2"/>
        <charset val="238"/>
        <scheme val="minor"/>
      </rPr>
      <t>obdelana goveja rebra, začinjena, vakumsko pakirana. Teža posameznega izdelka vsaj 500g.</t>
    </r>
  </si>
  <si>
    <r>
      <t xml:space="preserve">2.PRIPRAVLJENA PIŠČANČJA KRILA- "CHICKEN WINGS", </t>
    </r>
    <r>
      <rPr>
        <sz val="12"/>
        <rFont val="Calibri"/>
        <family val="2"/>
        <charset val="238"/>
        <scheme val="minor"/>
      </rPr>
      <t>predhodno začinjena in pečena,, globoko zamrznjena, ustrezna embalaža</t>
    </r>
  </si>
  <si>
    <r>
      <t>2.TESTENINE</t>
    </r>
    <r>
      <rPr>
        <sz val="12"/>
        <color indexed="8"/>
        <rFont val="Calibri"/>
        <family val="2"/>
        <charset val="238"/>
        <scheme val="minor"/>
      </rPr>
      <t xml:space="preserve"> - </t>
    </r>
    <r>
      <rPr>
        <b/>
        <sz val="12"/>
        <color indexed="8"/>
        <rFont val="Calibri"/>
        <family val="2"/>
        <charset val="238"/>
        <scheme val="minor"/>
      </rPr>
      <t xml:space="preserve">metuljčki veliki </t>
    </r>
    <r>
      <rPr>
        <sz val="12"/>
        <color indexed="8"/>
        <rFont val="Calibri"/>
        <family val="2"/>
        <charset val="238"/>
        <scheme val="minor"/>
      </rPr>
      <t>valjane polne testenine, narejene iz moke z jajci ali brez Pakiranje od 1-5kg</t>
    </r>
  </si>
  <si>
    <r>
      <t>3.TESTENINE  - svedri</t>
    </r>
    <r>
      <rPr>
        <sz val="12"/>
        <color indexed="8"/>
        <rFont val="Calibri"/>
        <family val="2"/>
        <charset val="238"/>
        <scheme val="minor"/>
      </rPr>
      <t>, klasične votle kratke testenine iz  moke z jajci Pakiranje od 1-5kg</t>
    </r>
  </si>
  <si>
    <r>
      <t xml:space="preserve">6.TESTENINE - peresniki </t>
    </r>
    <r>
      <rPr>
        <sz val="12"/>
        <color indexed="8"/>
        <rFont val="Calibri"/>
        <family val="2"/>
        <charset val="238"/>
        <scheme val="minor"/>
      </rPr>
      <t>klasične votle testenine iz  moke in jajc Pakiranje od 1-5kg</t>
    </r>
  </si>
  <si>
    <r>
      <t>7.ŠPAGETI</t>
    </r>
    <r>
      <rPr>
        <sz val="12"/>
        <color indexed="8"/>
        <rFont val="Calibri"/>
        <family val="2"/>
        <charset val="238"/>
        <scheme val="minor"/>
      </rPr>
      <t xml:space="preserve">  -</t>
    </r>
    <r>
      <rPr>
        <b/>
        <sz val="12"/>
        <color indexed="8"/>
        <rFont val="Calibri"/>
        <family val="2"/>
        <charset val="238"/>
        <scheme val="minor"/>
      </rPr>
      <t xml:space="preserve"> navadni debeline No.5 </t>
    </r>
    <r>
      <rPr>
        <sz val="12"/>
        <color indexed="8"/>
        <rFont val="Calibri"/>
        <family val="2"/>
        <charset val="238"/>
        <scheme val="minor"/>
      </rPr>
      <t>valjane dolge testenine iz moke in jajc Pakiranje od 1-5kg</t>
    </r>
  </si>
  <si>
    <r>
      <t>1.RIŽ (Oryza sativa)</t>
    </r>
    <r>
      <rPr>
        <sz val="12"/>
        <color indexed="8"/>
        <rFont val="Calibri"/>
        <family val="2"/>
        <charset val="238"/>
        <scheme val="minor"/>
      </rPr>
      <t xml:space="preserve">  -</t>
    </r>
    <r>
      <rPr>
        <b/>
        <sz val="12"/>
        <color indexed="8"/>
        <rFont val="Calibri"/>
        <family val="2"/>
        <charset val="238"/>
        <scheme val="minor"/>
      </rPr>
      <t>arborio,</t>
    </r>
    <r>
      <rPr>
        <sz val="12"/>
        <color indexed="8"/>
        <rFont val="Calibri"/>
        <family val="2"/>
        <charset val="238"/>
        <scheme val="minor"/>
      </rPr>
      <t xml:space="preserve"> brušen bel. Pakiranje od 1 kg</t>
    </r>
  </si>
  <si>
    <r>
      <t>2.RIŽ (Oryza sativa)</t>
    </r>
    <r>
      <rPr>
        <sz val="12"/>
        <color indexed="8"/>
        <rFont val="Calibri"/>
        <family val="2"/>
        <charset val="238"/>
        <scheme val="minor"/>
      </rPr>
      <t xml:space="preserve">  -</t>
    </r>
    <r>
      <rPr>
        <b/>
        <sz val="12"/>
        <color indexed="8"/>
        <rFont val="Calibri"/>
        <family val="2"/>
        <charset val="238"/>
        <scheme val="minor"/>
      </rPr>
      <t xml:space="preserve">parboiled, </t>
    </r>
    <r>
      <rPr>
        <sz val="12"/>
        <color indexed="8"/>
        <rFont val="Calibri"/>
        <family val="2"/>
        <charset val="238"/>
        <scheme val="minor"/>
      </rPr>
      <t>brušen bel. Pakiranje od 1 kg</t>
    </r>
  </si>
  <si>
    <r>
      <t>3.RIŽ (Oryza sativa)</t>
    </r>
    <r>
      <rPr>
        <sz val="12"/>
        <color indexed="8"/>
        <rFont val="Calibri"/>
        <family val="2"/>
        <charset val="238"/>
        <scheme val="minor"/>
      </rPr>
      <t xml:space="preserve">  -</t>
    </r>
    <r>
      <rPr>
        <b/>
        <sz val="12"/>
        <color indexed="8"/>
        <rFont val="Calibri"/>
        <family val="2"/>
        <charset val="238"/>
        <scheme val="minor"/>
      </rPr>
      <t xml:space="preserve">carnaroli, </t>
    </r>
    <r>
      <rPr>
        <sz val="12"/>
        <color indexed="8"/>
        <rFont val="Calibri"/>
        <family val="2"/>
        <charset val="238"/>
        <scheme val="minor"/>
      </rPr>
      <t>brušen bel. Pakiranje od 1 kg</t>
    </r>
  </si>
  <si>
    <r>
      <t xml:space="preserve">1.FUŽI- </t>
    </r>
    <r>
      <rPr>
        <sz val="12"/>
        <color theme="1"/>
        <rFont val="Calibri"/>
        <family val="2"/>
        <charset val="238"/>
        <scheme val="minor"/>
      </rPr>
      <t>votle testenine, gladke po površju iz  moke in jajc, globoko zamrznjeno. Pakiranje od 1-5kg</t>
    </r>
  </si>
  <si>
    <r>
      <t xml:space="preserve">1.SUHO SADJE mešano </t>
    </r>
    <r>
      <rPr>
        <sz val="12"/>
        <color indexed="8"/>
        <rFont val="Calibri"/>
        <family val="2"/>
        <charset val="238"/>
        <scheme val="minor"/>
      </rPr>
      <t xml:space="preserve"> rehidrirano, razred I., brez oreščkov, brez koščic (npr.: marelice, jabolke, hruške, slive, rozine, brusnice…), prosto pakirane ali pakirano v ustrezni embalaži, ki zagotavlja popolno ohranitev kakovosti  </t>
    </r>
  </si>
  <si>
    <r>
      <t>2.ROZINE</t>
    </r>
    <r>
      <rPr>
        <sz val="12"/>
        <color indexed="8"/>
        <rFont val="Calibri"/>
        <family val="2"/>
        <charset val="238"/>
        <scheme val="minor"/>
      </rPr>
      <t xml:space="preserve"> suho jagodasto sadje – grozdje, razred I., cele, čvrste; med 13 % in 31 % vlage pakirane, pakirane v ustrezni embalaži, ki zagotavlja popolno ohranitev kakovosti  - v PVC vrečke  ali prosto pakirane</t>
    </r>
  </si>
  <si>
    <r>
      <t>3.JABOLKA suhi krhlji</t>
    </r>
    <r>
      <rPr>
        <sz val="12"/>
        <color indexed="8"/>
        <rFont val="Calibri"/>
        <family val="2"/>
        <charset val="238"/>
        <scheme val="minor"/>
      </rPr>
      <t xml:space="preserve"> razred I,  narezani na rezine, olupljeni, izdelane iz zrelega sadja,  ne smejo biti presušeni (zažgani), vlage do 22 %, brez konzervansov, pakirani v ustrezni embalaži, ki zagotavlja popolno ohranitev kakovosti - v PVC vrečke  ali prosto pakirani</t>
    </r>
  </si>
  <si>
    <r>
      <t xml:space="preserve">4.HRUŠKE suhi krhlji </t>
    </r>
    <r>
      <rPr>
        <sz val="12"/>
        <color indexed="8"/>
        <rFont val="Calibri"/>
        <family val="2"/>
        <charset val="238"/>
        <scheme val="minor"/>
      </rPr>
      <t>razred I, narezane na rezine (četrtine ali osmine), neolupljene, izdelane iz zrelega sadja, vlage do 22 %, brez konzervansov, pakirane v ustrezni embalaži, ki zagotavlja popolno ohranitev kakovosti - v PVC vrečke ali prosto pakirane</t>
    </r>
  </si>
  <si>
    <r>
      <t xml:space="preserve">5.SLIVE suhe brez koščic </t>
    </r>
    <r>
      <rPr>
        <sz val="12"/>
        <color indexed="8"/>
        <rFont val="Calibri"/>
        <family val="2"/>
        <charset val="238"/>
        <scheme val="minor"/>
      </rPr>
      <t>rehidrirano suho sadje razred I., vsebnost vlage do 35 %, konzervansi niso dovoljeni, pakirane v ustrezni embalaži, ki zagotavlja popolno ohranitev kakovosti - v PVC vrečke  ali prosto pakirane</t>
    </r>
  </si>
  <si>
    <r>
      <t xml:space="preserve">6.MARELICE suhe brez koščic, </t>
    </r>
    <r>
      <rPr>
        <sz val="12"/>
        <color indexed="8"/>
        <rFont val="Calibri"/>
        <family val="2"/>
        <charset val="238"/>
        <scheme val="minor"/>
      </rPr>
      <t>nežveplane, razred I  rehidrirano suho sadje, cele ali razpolovljene, sušene iz zrelih sadežev; čvrste, do 22 % vlage, brez konzervansov, pakirane v ustrezni embalaži, ki zagotavlja popolno ohranitev kakovosti, - v PVC vrečke  ali prosto pakirane</t>
    </r>
  </si>
  <si>
    <r>
      <t xml:space="preserve">7.FIGE suhe </t>
    </r>
    <r>
      <rPr>
        <sz val="12"/>
        <color indexed="8"/>
        <rFont val="Calibri"/>
        <family val="2"/>
        <charset val="238"/>
        <scheme val="minor"/>
      </rPr>
      <t>rehidrirano suho sadje, razred I, vakumsko pakirano ali prosto pakirano, ustrezni embalaži, ki zagotavlja popolno ohranitev kakovosti, nežveplane - v PVC vrečke  ali prosto pakirane</t>
    </r>
  </si>
  <si>
    <r>
      <t>8.MANDELJI</t>
    </r>
    <r>
      <rPr>
        <sz val="12"/>
        <color indexed="8"/>
        <rFont val="Calibri"/>
        <family val="2"/>
        <charset val="238"/>
        <scheme val="minor"/>
      </rPr>
      <t xml:space="preserve"> očiščeni, brez delčkov lupine ali drugih primesi, prosto pakirani, razred I, pakirani v ustrezni embalaži, ki zagotavlja popolno ohranitev kakovosti, - v PVC vrečke  ali prosto pakirani</t>
    </r>
  </si>
  <si>
    <r>
      <t>9.MANDELJI</t>
    </r>
    <r>
      <rPr>
        <sz val="12"/>
        <color indexed="8"/>
        <rFont val="Calibri"/>
        <family val="2"/>
        <charset val="238"/>
        <scheme val="minor"/>
      </rPr>
      <t xml:space="preserve"> </t>
    </r>
    <r>
      <rPr>
        <b/>
        <sz val="12"/>
        <color indexed="8"/>
        <rFont val="Calibri"/>
        <family val="2"/>
        <charset val="238"/>
        <scheme val="minor"/>
      </rPr>
      <t>REZANI,</t>
    </r>
    <r>
      <rPr>
        <sz val="12"/>
        <color indexed="8"/>
        <rFont val="Calibri"/>
        <family val="2"/>
        <charset val="238"/>
        <scheme val="minor"/>
      </rPr>
      <t xml:space="preserve"> rezani na lističe, očiščeni, brez delčkov lupine ali drugih primesi, prosto pakirani, razred I, pakirani v ustrezni embalaži, ki zagotavlja popolno ohranitev kakovosti, - v PVC vrečke  ali prosto pakirani</t>
    </r>
  </si>
  <si>
    <r>
      <t>10.PISTACIJE JEDRCA</t>
    </r>
    <r>
      <rPr>
        <sz val="12"/>
        <color indexed="8"/>
        <rFont val="Calibri"/>
        <family val="2"/>
        <charset val="238"/>
        <scheme val="minor"/>
      </rPr>
      <t xml:space="preserve"> </t>
    </r>
    <r>
      <rPr>
        <b/>
        <sz val="12"/>
        <color indexed="8"/>
        <rFont val="Calibri"/>
        <family val="2"/>
        <charset val="238"/>
        <scheme val="minor"/>
      </rPr>
      <t>NESOLJENE</t>
    </r>
    <r>
      <rPr>
        <sz val="12"/>
        <color indexed="8"/>
        <rFont val="Calibri"/>
        <family val="2"/>
        <charset val="238"/>
        <scheme val="minor"/>
      </rPr>
      <t xml:space="preserve"> brez  lupine, očiščeni, brez delčkov lupine ali drugih primesi, prosto pakirani, razred I, pakirani v ustrezni embalaži, ki zagotavlja popolno ohranitev kakovosti, - v PVC vrečke ali prosto pakirani</t>
    </r>
  </si>
  <si>
    <r>
      <t xml:space="preserve">11.LEŠNIKI BREZ LUPINE , </t>
    </r>
    <r>
      <rPr>
        <sz val="12"/>
        <color indexed="8"/>
        <rFont val="Calibri"/>
        <family val="2"/>
        <charset val="238"/>
        <scheme val="minor"/>
      </rPr>
      <t>očiščeni, prosto pakirani, razred I, pakirani v ustrezni embalaži, ki zagotavlja popolno ohranitev kakovosti, - v PVC vrečke  ali prosto pakirani</t>
    </r>
  </si>
  <si>
    <r>
      <t>12. OREHOVA JEDRCA</t>
    </r>
    <r>
      <rPr>
        <sz val="12"/>
        <color indexed="8"/>
        <rFont val="Calibri"/>
        <family val="2"/>
        <charset val="238"/>
        <scheme val="minor"/>
      </rPr>
      <t xml:space="preserve">  lupinasto sadje, I.kakovosti, prosto pakirano, pakirani v ustrezni embalaži, ki zagotavlja popolno ohranitev kakovosti, - v PVC vrečke po 0.5 kg do 1 kg ali prosto pakirana</t>
    </r>
  </si>
  <si>
    <r>
      <t xml:space="preserve">1.SLADKA KORUZA V ZRNJU, </t>
    </r>
    <r>
      <rPr>
        <sz val="12"/>
        <color indexed="8"/>
        <rFont val="Calibri"/>
        <family val="2"/>
        <charset val="238"/>
        <scheme val="minor"/>
      </rPr>
      <t>zdrava in nepoškodovana zrna v slanem nalivu, z dodatkom začimb in aditivov, ki jih dovoljuje pravilnik, brez konzervansov, sterilizirana vrtnina, gastro pakiranje od 1000gr dalje</t>
    </r>
  </si>
  <si>
    <r>
      <t>2.OLIVE zelene</t>
    </r>
    <r>
      <rPr>
        <sz val="12"/>
        <color indexed="8"/>
        <rFont val="Calibri"/>
        <family val="2"/>
        <charset val="238"/>
        <scheme val="minor"/>
      </rPr>
      <t xml:space="preserve"> brez koščic,  pasterizirane, v hermetično zaprti embalaži, brez konzervansov  gastro pakiranje od 1000 gr dalje</t>
    </r>
  </si>
  <si>
    <r>
      <t>3.OLIVE zelene</t>
    </r>
    <r>
      <rPr>
        <sz val="12"/>
        <color indexed="8"/>
        <rFont val="Calibri"/>
        <family val="2"/>
        <charset val="238"/>
        <scheme val="minor"/>
      </rPr>
      <t xml:space="preserve"> s  koščico,  pasterizirane, v hermetično zaprti embalaži, brez konzervansov  gastro pakiranje od 1000 gr dalje</t>
    </r>
  </si>
  <si>
    <r>
      <t>4.OLIVE črne</t>
    </r>
    <r>
      <rPr>
        <sz val="12"/>
        <color indexed="8"/>
        <rFont val="Calibri"/>
        <family val="2"/>
        <charset val="238"/>
        <scheme val="minor"/>
      </rPr>
      <t xml:space="preserve"> brez koščic,  pasterizirane v hermetično zaprti embalaži, gastro pakiranje od 1000 gr dalje</t>
    </r>
  </si>
  <si>
    <r>
      <t>5.OLIVE črne</t>
    </r>
    <r>
      <rPr>
        <sz val="12"/>
        <color indexed="8"/>
        <rFont val="Calibri"/>
        <family val="2"/>
        <charset val="238"/>
        <scheme val="minor"/>
      </rPr>
      <t xml:space="preserve"> s koščico,  pasterizirane v hermetično zaprti embalaži, gastro pakiranje od 1000 gr dalje</t>
    </r>
  </si>
  <si>
    <r>
      <t>6.KUMARICE</t>
    </r>
    <r>
      <rPr>
        <sz val="12"/>
        <color indexed="8"/>
        <rFont val="Calibri"/>
        <family val="2"/>
        <charset val="238"/>
        <scheme val="minor"/>
      </rPr>
      <t xml:space="preserve"> vložene, narezane na rezine, pasterizirane v hermetično zaprti embalaži, gastro pakiranje od 1000 gr dalje</t>
    </r>
  </si>
  <si>
    <r>
      <t>7.KUMARICE</t>
    </r>
    <r>
      <rPr>
        <sz val="12"/>
        <color indexed="8"/>
        <rFont val="Calibri"/>
        <family val="2"/>
        <charset val="238"/>
        <scheme val="minor"/>
      </rPr>
      <t xml:space="preserve"> vložene, pasterizirane v hermetično zaprti embalaži, gastro pakiranje od 1000 gr dalje</t>
    </r>
  </si>
  <si>
    <r>
      <t xml:space="preserve">8.PAPRIKA fileti </t>
    </r>
    <r>
      <rPr>
        <sz val="12"/>
        <color indexed="8"/>
        <rFont val="Calibri"/>
        <family val="2"/>
        <charset val="238"/>
        <scheme val="minor"/>
      </rPr>
      <t>vloženi,  pasterizirani, čvrste konsistence, brez neužitnih delov plodov, v hermetično zaprti embalaži, gastro pakiranje od 1000 gr dalje</t>
    </r>
  </si>
  <si>
    <r>
      <t xml:space="preserve">9.RDEČA PESA </t>
    </r>
    <r>
      <rPr>
        <sz val="12"/>
        <color indexed="8"/>
        <rFont val="Calibri"/>
        <family val="2"/>
        <charset val="238"/>
        <scheme val="minor"/>
      </rPr>
      <t xml:space="preserve"> vložena, pasterizirana, v hermetično zaprti embalaži,gastro pakiranje od 1000 gr dalje</t>
    </r>
  </si>
  <si>
    <r>
      <t>10.KAPRE</t>
    </r>
    <r>
      <rPr>
        <sz val="12"/>
        <color indexed="8"/>
        <rFont val="Calibri"/>
        <family val="2"/>
        <charset val="238"/>
        <scheme val="minor"/>
      </rPr>
      <t xml:space="preserve"> vložene, v slanici, pasterizirana, brez konzervansov in kemičnih aditivov, v hermetično zaprti embalaži, od 1000 gr dalje</t>
    </r>
  </si>
  <si>
    <r>
      <t>11.KAPRE</t>
    </r>
    <r>
      <rPr>
        <sz val="12"/>
        <color indexed="8"/>
        <rFont val="Calibri"/>
        <family val="2"/>
        <charset val="238"/>
        <scheme val="minor"/>
      </rPr>
      <t xml:space="preserve"> S PECLJOM vložene, v slanici, pasterizirana, brez konzervansov in kemičnih aditivov, v hermetično zaprti embalaži </t>
    </r>
  </si>
  <si>
    <r>
      <t>12.SADNA SOLATA  mešano sadje, manj sladka,</t>
    </r>
    <r>
      <rPr>
        <sz val="12"/>
        <color indexed="8"/>
        <rFont val="Calibri"/>
        <family val="2"/>
        <charset val="238"/>
        <scheme val="minor"/>
      </rPr>
      <t xml:space="preserve"> koščki, odcejene mase sadja mora biti več kot 50 % - neto masa ploda mora biti deklarirana, ne sme vsebovati tujih primesi in konzervansov, BREZ DODANIH BARVIL, kompot naj bo pasteriziran ali steriliziran v hermetično zaprti embalaži,od 1000 gr dalje</t>
    </r>
  </si>
  <si>
    <r>
      <t>13.KOMPOT marelica,</t>
    </r>
    <r>
      <rPr>
        <sz val="12"/>
        <color indexed="8"/>
        <rFont val="Calibri"/>
        <family val="2"/>
        <charset val="238"/>
        <scheme val="minor"/>
      </rPr>
      <t xml:space="preserve"> </t>
    </r>
    <r>
      <rPr>
        <b/>
        <sz val="12"/>
        <color indexed="8"/>
        <rFont val="Calibri"/>
        <family val="2"/>
        <charset val="238"/>
        <scheme val="minor"/>
      </rPr>
      <t>manj sladek</t>
    </r>
    <r>
      <rPr>
        <sz val="12"/>
        <color indexed="8"/>
        <rFont val="Calibri"/>
        <family val="2"/>
        <charset val="238"/>
        <scheme val="minor"/>
      </rPr>
      <t xml:space="preserve"> rezine ali polovice; odcejene mase sadja mora biti več kot 50 %, neto masa ploda mora biti deklarirana, ne sme vsebovati tujih primesi in konzervansov, brez dodanih barvil, kompot naj bo pasteriziran ali steriliziran v hermetično zaprti embalaži, gastro pakiranje od 1000 gr dalje</t>
    </r>
  </si>
  <si>
    <r>
      <t>14.KOMPOT breskev,</t>
    </r>
    <r>
      <rPr>
        <sz val="12"/>
        <color indexed="8"/>
        <rFont val="Calibri"/>
        <family val="2"/>
        <charset val="238"/>
        <scheme val="minor"/>
      </rPr>
      <t xml:space="preserve"> </t>
    </r>
    <r>
      <rPr>
        <b/>
        <sz val="12"/>
        <color indexed="8"/>
        <rFont val="Calibri"/>
        <family val="2"/>
        <charset val="238"/>
        <scheme val="minor"/>
      </rPr>
      <t>manj sladek</t>
    </r>
    <r>
      <rPr>
        <sz val="12"/>
        <color indexed="8"/>
        <rFont val="Calibri"/>
        <family val="2"/>
        <charset val="238"/>
        <scheme val="minor"/>
      </rPr>
      <t xml:space="preserve"> rezine ali polovice; odcejene mase sadja mora biti več kot 50 %, neto masa ploda mora biti deklarirana, ne sme vsebovati tujih primesi in konzervansov, brez dodanih barvil, kompot naj bo pasteriziran ali steriliziran v hermetično zaprti embalaži, gastro pakiranje od 1000 gr dalje</t>
    </r>
  </si>
  <si>
    <r>
      <t xml:space="preserve">15.PARADIŽNIKOV KONCENTRAT mezga sladka, </t>
    </r>
    <r>
      <rPr>
        <sz val="12"/>
        <color indexed="8"/>
        <rFont val="Calibri"/>
        <family val="2"/>
        <charset val="238"/>
        <scheme val="minor"/>
      </rPr>
      <t>vsebnost paradižnika minimalno 50 %,  v hermetično zaprti embalaži, od 1000 gr dalje</t>
    </r>
  </si>
  <si>
    <r>
      <t xml:space="preserve">16.PELATI, olupljeni, celi v lastnem soku, </t>
    </r>
    <r>
      <rPr>
        <sz val="12"/>
        <color indexed="8"/>
        <rFont val="Calibri"/>
        <family val="2"/>
        <charset val="238"/>
        <scheme val="minor"/>
      </rPr>
      <t>vsebnost pelatov minimalno 50 %, v hermetično zaprti embalaži, gastro pakiranje od 2500-4500gr</t>
    </r>
  </si>
  <si>
    <r>
      <t xml:space="preserve">17.FIŽOL rjavi, zrnje vložen, </t>
    </r>
    <r>
      <rPr>
        <sz val="12"/>
        <color indexed="8"/>
        <rFont val="Calibri"/>
        <family val="2"/>
        <charset val="238"/>
        <scheme val="minor"/>
      </rPr>
      <t>kuhana pasterizirana vrtnina, v hermetično zaprti embalaži,gastro pakiranje od 1000 gr dalje</t>
    </r>
  </si>
  <si>
    <r>
      <t xml:space="preserve">18.FIŽOL beli, zrnje vložen, </t>
    </r>
    <r>
      <rPr>
        <sz val="12"/>
        <color indexed="8"/>
        <rFont val="Calibri"/>
        <family val="2"/>
        <charset val="238"/>
        <scheme val="minor"/>
      </rPr>
      <t>kuhana pasterizirana vrtnina, v hermetično zaprti embalaži, gastro pakiranje od 1000 gr dalje</t>
    </r>
  </si>
  <si>
    <r>
      <t xml:space="preserve">19.ARTIČOKA, </t>
    </r>
    <r>
      <rPr>
        <sz val="12"/>
        <color indexed="8"/>
        <rFont val="Calibri"/>
        <family val="2"/>
        <charset val="238"/>
        <scheme val="minor"/>
      </rPr>
      <t>v rastlinskem olju,  konzervirana v ustrezno embalažo, brez konzervansov ali umetnih barvil, gastro pakiranje od 1000 gr dalje</t>
    </r>
  </si>
  <si>
    <r>
      <t xml:space="preserve">20.REZANI ŠAMPINIONI, </t>
    </r>
    <r>
      <rPr>
        <sz val="12"/>
        <color indexed="8"/>
        <rFont val="Calibri"/>
        <family val="2"/>
        <charset val="238"/>
        <scheme val="minor"/>
      </rPr>
      <t>v slanici,  konzervirana v ustrezno embalažo, brez konzervansov ali umetnih barvil,gastro pakiranje od 1000 gr dalje</t>
    </r>
  </si>
  <si>
    <r>
      <t xml:space="preserve">21.ČEBULICE V KISU </t>
    </r>
    <r>
      <rPr>
        <sz val="12"/>
        <color theme="1"/>
        <rFont val="Calibri"/>
        <family val="2"/>
        <charset val="238"/>
        <scheme val="minor"/>
      </rPr>
      <t>konzervirana v ustrezno embalažo, brez konzervansov ali umetnih barvil</t>
    </r>
  </si>
  <si>
    <r>
      <t xml:space="preserve">23.FEFERONI PEKOČI </t>
    </r>
    <r>
      <rPr>
        <sz val="12"/>
        <color theme="1"/>
        <rFont val="Calibri"/>
        <family val="2"/>
        <charset val="238"/>
        <scheme val="minor"/>
      </rPr>
      <t>konzervirana v ustrezno embalažo, brez konzervansov ali umetnih barvil</t>
    </r>
  </si>
  <si>
    <r>
      <t xml:space="preserve">24.CELI ŠAMPINIONI V KISU </t>
    </r>
    <r>
      <rPr>
        <sz val="12"/>
        <color theme="1"/>
        <rFont val="Calibri"/>
        <family val="2"/>
        <charset val="238"/>
        <scheme val="minor"/>
      </rPr>
      <t>konzervirana v ustrezno embalažo, brez konzervansov ali umetnih barvil</t>
    </r>
  </si>
  <si>
    <r>
      <t xml:space="preserve">22.FEFERONI NEPEKOČI V KISU </t>
    </r>
    <r>
      <rPr>
        <sz val="12"/>
        <color theme="1"/>
        <rFont val="Calibri"/>
        <family val="2"/>
        <charset val="238"/>
        <scheme val="minor"/>
      </rPr>
      <t>konzervirana v ustrezno embalažo, brez konzervansov ali umetnih barvil</t>
    </r>
  </si>
  <si>
    <r>
      <t xml:space="preserve">1.BAZILIKA </t>
    </r>
    <r>
      <rPr>
        <sz val="12"/>
        <rFont val="Calibri"/>
        <family val="2"/>
        <charset val="238"/>
        <scheme val="minor"/>
      </rPr>
      <t xml:space="preserve">zdrobljena, sušena, zaščitena pred zunanjimi vplivi </t>
    </r>
  </si>
  <si>
    <r>
      <t xml:space="preserve">2.CIMET </t>
    </r>
    <r>
      <rPr>
        <sz val="12"/>
        <rFont val="Calibri"/>
        <family val="2"/>
        <charset val="238"/>
        <scheme val="minor"/>
      </rPr>
      <t xml:space="preserve"> mleti, zaščiten pred zunanjimi vplivi </t>
    </r>
  </si>
  <si>
    <r>
      <t>3.CIMET</t>
    </r>
    <r>
      <rPr>
        <sz val="12"/>
        <rFont val="Calibri"/>
        <family val="2"/>
        <charset val="238"/>
        <scheme val="minor"/>
      </rPr>
      <t xml:space="preserve"> celi, palčke, zaščiten pred zunanjimi vplivi </t>
    </r>
  </si>
  <si>
    <r>
      <t xml:space="preserve">4.ČESEN </t>
    </r>
    <r>
      <rPr>
        <sz val="12"/>
        <rFont val="Calibri"/>
        <family val="2"/>
        <charset val="238"/>
        <scheme val="minor"/>
      </rPr>
      <t xml:space="preserve">zrnasti, zaščiten pred zunanjimi vplivi </t>
    </r>
  </si>
  <si>
    <r>
      <t xml:space="preserve">5.DROBNJAK </t>
    </r>
    <r>
      <rPr>
        <sz val="12"/>
        <rFont val="Calibri"/>
        <family val="2"/>
        <charset val="238"/>
        <scheme val="minor"/>
      </rPr>
      <t xml:space="preserve">posušeni, zaščiten pred zunanjimi vplivi </t>
    </r>
  </si>
  <si>
    <r>
      <t xml:space="preserve">6.KLINČKI </t>
    </r>
    <r>
      <rPr>
        <sz val="12"/>
        <rFont val="Calibri"/>
        <family val="2"/>
        <charset val="238"/>
        <scheme val="minor"/>
      </rPr>
      <t xml:space="preserve">celi, zaščiteni pred zunanjimi vplivi </t>
    </r>
  </si>
  <si>
    <r>
      <t xml:space="preserve">7.KOPER </t>
    </r>
    <r>
      <rPr>
        <sz val="12"/>
        <rFont val="Calibri"/>
        <family val="2"/>
        <charset val="238"/>
        <scheme val="minor"/>
      </rPr>
      <t xml:space="preserve">zdrobljeni, sušeni, zaščiten pred zunanjimi vplivi  </t>
    </r>
  </si>
  <si>
    <r>
      <t xml:space="preserve">8.KUMINA </t>
    </r>
    <r>
      <rPr>
        <sz val="12"/>
        <rFont val="Calibri"/>
        <family val="2"/>
        <charset val="238"/>
        <scheme val="minor"/>
      </rPr>
      <t>mleta, zaščitena pred zunanjimi vplivi  1000G</t>
    </r>
  </si>
  <si>
    <r>
      <t xml:space="preserve">9.LOVORJEV LIST </t>
    </r>
    <r>
      <rPr>
        <sz val="12"/>
        <rFont val="Calibri"/>
        <family val="2"/>
        <charset val="238"/>
        <scheme val="minor"/>
      </rPr>
      <t xml:space="preserve">listi, zaščiteni pred zunanjimi vplivi, 1000g </t>
    </r>
  </si>
  <si>
    <r>
      <t xml:space="preserve">10.MAJARON </t>
    </r>
    <r>
      <rPr>
        <sz val="12"/>
        <rFont val="Calibri"/>
        <family val="2"/>
        <charset val="238"/>
        <scheme val="minor"/>
      </rPr>
      <t>zdrobljen, sušen, zaščiten pred zunanjimi vplivi, 1000g</t>
    </r>
  </si>
  <si>
    <r>
      <t xml:space="preserve">11.MUŠKATNI OREŠČEK </t>
    </r>
    <r>
      <rPr>
        <sz val="12"/>
        <rFont val="Calibri"/>
        <family val="2"/>
        <charset val="238"/>
        <scheme val="minor"/>
      </rPr>
      <t xml:space="preserve">mleti, zaščiten pred zunanjimi vplivi </t>
    </r>
  </si>
  <si>
    <r>
      <t xml:space="preserve">12.ORIGANO </t>
    </r>
    <r>
      <rPr>
        <sz val="12"/>
        <rFont val="Calibri"/>
        <family val="2"/>
        <charset val="238"/>
        <scheme val="minor"/>
      </rPr>
      <t>list, zdrobljen, sušen, zaščiten pred zunanjimi vplivi, 1000g</t>
    </r>
  </si>
  <si>
    <r>
      <t>13.PAPRIKA rdeča,</t>
    </r>
    <r>
      <rPr>
        <sz val="12"/>
        <rFont val="Calibri"/>
        <family val="2"/>
        <charset val="238"/>
        <scheme val="minor"/>
      </rPr>
      <t xml:space="preserve"> sladka, mleta,  zaščitena pred zunanjimi vplivi, 1000g</t>
    </r>
  </si>
  <si>
    <r>
      <t xml:space="preserve">14.PEHTRAN </t>
    </r>
    <r>
      <rPr>
        <sz val="12"/>
        <rFont val="Calibri"/>
        <family val="2"/>
        <charset val="238"/>
        <scheme val="minor"/>
      </rPr>
      <t xml:space="preserve">zdrobljen, sušen, zaščiten pred zunanjimi vplivi  </t>
    </r>
  </si>
  <si>
    <r>
      <t xml:space="preserve">15.PETERŠILJ </t>
    </r>
    <r>
      <rPr>
        <sz val="12"/>
        <rFont val="Calibri"/>
        <family val="2"/>
        <charset val="238"/>
        <scheme val="minor"/>
      </rPr>
      <t xml:space="preserve">sušen, zaščiten pred zunanjimi vplivi  </t>
    </r>
  </si>
  <si>
    <r>
      <t>16.POPER črni,</t>
    </r>
    <r>
      <rPr>
        <sz val="12"/>
        <rFont val="Calibri"/>
        <family val="2"/>
        <charset val="238"/>
        <scheme val="minor"/>
      </rPr>
      <t xml:space="preserve"> celi, zaščiten pred zunanjimi vplivi </t>
    </r>
    <r>
      <rPr>
        <b/>
        <sz val="12"/>
        <rFont val="Calibri"/>
        <family val="2"/>
        <charset val="238"/>
        <scheme val="minor"/>
      </rPr>
      <t xml:space="preserve">  </t>
    </r>
  </si>
  <si>
    <r>
      <t xml:space="preserve">17.POPER črni, </t>
    </r>
    <r>
      <rPr>
        <sz val="12"/>
        <rFont val="Calibri"/>
        <family val="2"/>
        <charset val="238"/>
        <scheme val="minor"/>
      </rPr>
      <t>mleti, zaščiten pred zunanjimi vplivi, 1000g</t>
    </r>
  </si>
  <si>
    <r>
      <t>18.POPER pisani,</t>
    </r>
    <r>
      <rPr>
        <sz val="12"/>
        <rFont val="Calibri"/>
        <family val="2"/>
        <charset val="238"/>
        <scheme val="minor"/>
      </rPr>
      <t xml:space="preserve"> celi, zaščiten pred zunanjimi vplivi  </t>
    </r>
  </si>
  <si>
    <r>
      <t xml:space="preserve">19.ROŽMARIN </t>
    </r>
    <r>
      <rPr>
        <sz val="12"/>
        <rFont val="Calibri"/>
        <family val="2"/>
        <charset val="238"/>
        <scheme val="minor"/>
      </rPr>
      <t xml:space="preserve">celi, rezani,  zaščiten pred zunanjimi vplivi  </t>
    </r>
  </si>
  <si>
    <r>
      <t xml:space="preserve">20.ŠETRAJ </t>
    </r>
    <r>
      <rPr>
        <sz val="12"/>
        <rFont val="Calibri"/>
        <family val="2"/>
        <charset val="238"/>
        <scheme val="minor"/>
      </rPr>
      <t>zdrobljeni</t>
    </r>
    <r>
      <rPr>
        <b/>
        <sz val="12"/>
        <rFont val="Calibri"/>
        <family val="2"/>
        <charset val="238"/>
        <scheme val="minor"/>
      </rPr>
      <t xml:space="preserve">, </t>
    </r>
    <r>
      <rPr>
        <sz val="12"/>
        <rFont val="Calibri"/>
        <family val="2"/>
        <charset val="238"/>
        <scheme val="minor"/>
      </rPr>
      <t xml:space="preserve">sušeni, zaščiten pred zunanjimi vplivi  </t>
    </r>
  </si>
  <si>
    <r>
      <t xml:space="preserve">21.TIMIJAN </t>
    </r>
    <r>
      <rPr>
        <sz val="12"/>
        <rFont val="Calibri"/>
        <family val="2"/>
        <charset val="238"/>
        <scheme val="minor"/>
      </rPr>
      <t xml:space="preserve">zdrobljeni, sušeni, zaščiten pred zunanjimi vplivi  </t>
    </r>
  </si>
  <si>
    <r>
      <t>22.ŽAFRANIKA</t>
    </r>
    <r>
      <rPr>
        <sz val="12"/>
        <rFont val="Calibri"/>
        <family val="2"/>
        <charset val="238"/>
        <scheme val="minor"/>
      </rPr>
      <t xml:space="preserve"> sušena, zaščitena pred zunanjimi vplivi  </t>
    </r>
  </si>
  <si>
    <r>
      <t>23.KORIANDER mleti,</t>
    </r>
    <r>
      <rPr>
        <sz val="12"/>
        <rFont val="Calibri"/>
        <family val="2"/>
        <charset val="238"/>
        <scheme val="minor"/>
      </rPr>
      <t xml:space="preserve"> sušen, zaščiten pred zunanjimi vplivi  </t>
    </r>
  </si>
  <si>
    <r>
      <t>24.KURKUMA mleta,</t>
    </r>
    <r>
      <rPr>
        <sz val="12"/>
        <rFont val="Calibri"/>
        <family val="2"/>
        <charset val="238"/>
        <scheme val="minor"/>
      </rPr>
      <t xml:space="preserve"> sušena, zaščitena pred zunanjimi vplivi  </t>
    </r>
  </si>
  <si>
    <r>
      <t xml:space="preserve">25.VANILIJA STROK cela, </t>
    </r>
    <r>
      <rPr>
        <sz val="12"/>
        <rFont val="Calibri"/>
        <family val="2"/>
        <charset val="238"/>
        <scheme val="minor"/>
      </rPr>
      <t xml:space="preserve">sušena, zaščitena pred zunanjimi vplivi  </t>
    </r>
  </si>
  <si>
    <r>
      <t xml:space="preserve">26.VANILIJA </t>
    </r>
    <r>
      <rPr>
        <sz val="12"/>
        <rFont val="Calibri"/>
        <family val="2"/>
        <charset val="238"/>
        <scheme val="minor"/>
      </rPr>
      <t xml:space="preserve">v prahu, iz celih zmletih strokov, fino mleta, v ustrezni embalaži, brez dodatkov, </t>
    </r>
  </si>
  <si>
    <r>
      <t xml:space="preserve">27.CURRY </t>
    </r>
    <r>
      <rPr>
        <sz val="12"/>
        <rFont val="Calibri"/>
        <family val="2"/>
        <charset val="238"/>
        <scheme val="minor"/>
      </rPr>
      <t xml:space="preserve">mleti, zaščiten pred zunanjimi vplivi  </t>
    </r>
  </si>
  <si>
    <r>
      <t xml:space="preserve">28.BRINOVE JAGODE cela,  </t>
    </r>
    <r>
      <rPr>
        <sz val="12"/>
        <rFont val="Calibri"/>
        <family val="2"/>
        <charset val="238"/>
        <scheme val="minor"/>
      </rPr>
      <t xml:space="preserve">sušene, zaščiten pred zunanjimi vplivi  </t>
    </r>
  </si>
  <si>
    <r>
      <t xml:space="preserve">29.KOMARČEK sušeni, </t>
    </r>
    <r>
      <rPr>
        <sz val="12"/>
        <rFont val="Calibri"/>
        <family val="2"/>
        <charset val="238"/>
        <scheme val="minor"/>
      </rPr>
      <t xml:space="preserve">zaščiten pred zunanjimi vplivi  </t>
    </r>
  </si>
  <si>
    <r>
      <t xml:space="preserve">30.KUMINA cela, </t>
    </r>
    <r>
      <rPr>
        <sz val="12"/>
        <rFont val="Calibri"/>
        <family val="2"/>
        <charset val="238"/>
        <scheme val="minor"/>
      </rPr>
      <t xml:space="preserve">sušena, zaščiten pred zunanjimi vplivi  </t>
    </r>
  </si>
  <si>
    <r>
      <t xml:space="preserve">31.JANEŽ </t>
    </r>
    <r>
      <rPr>
        <sz val="12"/>
        <rFont val="Calibri"/>
        <family val="2"/>
        <charset val="238"/>
        <scheme val="minor"/>
      </rPr>
      <t xml:space="preserve">zdrobljeni, sušeni, zaščiten pred zunanjimi vplivi  </t>
    </r>
  </si>
  <si>
    <r>
      <t xml:space="preserve">32.KOPER </t>
    </r>
    <r>
      <rPr>
        <sz val="12"/>
        <rFont val="Calibri"/>
        <family val="2"/>
        <charset val="238"/>
        <scheme val="minor"/>
      </rPr>
      <t xml:space="preserve">sušeni, zaščiten pred zunanjimi vplivi  </t>
    </r>
  </si>
  <si>
    <r>
      <t xml:space="preserve">33.ŽAJBELJ </t>
    </r>
    <r>
      <rPr>
        <sz val="12"/>
        <rFont val="Calibri"/>
        <family val="2"/>
        <charset val="238"/>
        <scheme val="minor"/>
      </rPr>
      <t xml:space="preserve">zdrobljeni, sušeni, zaščiten pred zunanjimi vplivi  </t>
    </r>
  </si>
  <si>
    <r>
      <t>1.OLJE jedilno rafinirano rastlinsko</t>
    </r>
    <r>
      <rPr>
        <sz val="12"/>
        <rFont val="Calibri"/>
        <family val="2"/>
        <charset val="238"/>
        <scheme val="minor"/>
      </rPr>
      <t>, narejeno iz več vrst kakovostnega olja, vsebuje proste maščobe kisline, vodo in druge hlapljive snovi, mila ter aditive, ki jih dovoljuje pravilnik, pakirano v PVC embalažo, 1l</t>
    </r>
  </si>
  <si>
    <r>
      <t xml:space="preserve">2.OLJE sončnično  100%, </t>
    </r>
    <r>
      <rPr>
        <sz val="12"/>
        <rFont val="Calibri"/>
        <family val="2"/>
        <charset val="238"/>
        <scheme val="minor"/>
      </rPr>
      <t>vsebuje lahko le aditive, ki jih dovoljuje pravilnik, pakirano v PVC embalažo, 1l, slovensko poreklo</t>
    </r>
  </si>
  <si>
    <r>
      <t xml:space="preserve">3.OLJE sončnično  100%, </t>
    </r>
    <r>
      <rPr>
        <sz val="12"/>
        <rFont val="Calibri"/>
        <family val="2"/>
        <charset val="238"/>
        <scheme val="minor"/>
      </rPr>
      <t>vsebuje lahko le aditive, ki jih dovoljuje pravilnik, pakirano v PVC embalažo, 5l, slovensko poreklo</t>
    </r>
  </si>
  <si>
    <r>
      <t xml:space="preserve">1.OLJE bučno, </t>
    </r>
    <r>
      <rPr>
        <sz val="12"/>
        <rFont val="Calibri"/>
        <family val="2"/>
        <charset val="238"/>
        <scheme val="minor"/>
      </rPr>
      <t xml:space="preserve"> jedilno nerafinirano rastlinsko olje, proizvedeno s hladnim stiskanjem praženih bučnih semen, katera so pridobljena iz buč, temno zelene do rdeče barve,  1 l
Nerafinirano bučno olje dobljeno po ustreznem tehnološkem postopku - mehansko hladno stiskano, glede kakovosti mora izpolnjevati naslednje pogoje: biti mora zeleno-rdeče barve, z značilnim vonjem in okusom, brez tujega in žarkega okusa in vonja, vsebuje lahko največ 3 % prostih maščobnih kislin (kot oleinska kislina), največ 0,4 % vode in drugih hlapljivih snovi in da znaša peroksidno število največ 10 mmol O2/kg. Poleg naštetega mora izpolnjevati pogoje za identifikacijo – gostota olja, indeks refrakcije, jodno število, število umiljenja, % neumiljivih snovi in sestava maščobnih kislin morajo ustrezati pravilniku. Vsebuje lahko le aditive, ki jih dovoljuje pravilnik 1l. Izbrana kakovost, slovensko poreklo.</t>
    </r>
  </si>
  <si>
    <r>
      <t xml:space="preserve">2.SOLATNO OLJE, </t>
    </r>
    <r>
      <rPr>
        <sz val="12"/>
        <rFont val="Calibri"/>
        <family val="2"/>
        <charset val="238"/>
        <scheme val="minor"/>
      </rPr>
      <t xml:space="preserve"> jedilno nerafinirano rastlinsko olje, mešanica rafiniranega sončničnega olja 80% in nerafiniranega bučnega olja 20%.pakirano v PVC embalažo, 1l</t>
    </r>
  </si>
  <si>
    <r>
      <t>3.OLJE ekstra deviško oljčno, o</t>
    </r>
    <r>
      <rPr>
        <sz val="12"/>
        <rFont val="Calibri"/>
        <family val="2"/>
        <charset val="238"/>
        <scheme val="minor"/>
      </rPr>
      <t xml:space="preserve">ljčno olje mora biti pridobljeno izključno iz plodu oljke po ustreznem tehnološkem postopku - hladno stiskano, visoke kakovosti. Ustrezati mora vsem pogojem, ki jih pravilnik predpisuje za navadno deviško oljčno olje  in pogojem, ki so nujni za razvrščanje in ugotavljanje kakovosti in pristnosti izdelka: vsebnost prostih maščobnih kislin (največ 3,3% izraženih kot oleinska kislina), peroksidno število, sestava in delež sterolov, ne sme vsebovati aditivov in konzervansov, biti mora značilnega vonja, arome, barve in ustrezne viskoznosti  Pakirano v stekleno embalažo,1l. </t>
    </r>
  </si>
  <si>
    <r>
      <t>4.OLJE , oljčno olj</t>
    </r>
    <r>
      <rPr>
        <sz val="12"/>
        <rFont val="Calibri"/>
        <family val="2"/>
        <charset val="238"/>
        <scheme val="minor"/>
      </rPr>
      <t>e  mešanica rafiniranega oljčnega olja in ekstra deviškega oljčnega olja. Pakirano v stekleno embalažo 1l</t>
    </r>
  </si>
  <si>
    <r>
      <t xml:space="preserve">1.SLADKOR mleti </t>
    </r>
    <r>
      <rPr>
        <sz val="12"/>
        <rFont val="Calibri"/>
        <family val="2"/>
        <charset val="238"/>
        <scheme val="minor"/>
      </rPr>
      <t xml:space="preserve">zaščiten pred zunanjimi vplivi, slovensko poreklo  </t>
    </r>
  </si>
  <si>
    <r>
      <t xml:space="preserve">2.SLADKOR VANILJIN </t>
    </r>
    <r>
      <rPr>
        <sz val="12"/>
        <rFont val="Calibri"/>
        <family val="2"/>
        <charset val="238"/>
        <scheme val="minor"/>
      </rPr>
      <t xml:space="preserve">zaščiten pred zunanjimi vplivi    </t>
    </r>
  </si>
  <si>
    <r>
      <t xml:space="preserve">3.SLADKOR kristalni </t>
    </r>
    <r>
      <rPr>
        <sz val="12"/>
        <rFont val="Calibri"/>
        <family val="2"/>
        <charset val="238"/>
        <scheme val="minor"/>
      </rPr>
      <t>zaščiten pred zunanjimi vplivi, slovensko poreklo</t>
    </r>
  </si>
  <si>
    <r>
      <t xml:space="preserve">4.MED cvetlični, </t>
    </r>
    <r>
      <rPr>
        <sz val="12"/>
        <rFont val="Calibri"/>
        <family val="2"/>
        <charset val="238"/>
        <scheme val="minor"/>
      </rPr>
      <t>v hermetično zaprti embalaži,</t>
    </r>
    <r>
      <rPr>
        <b/>
        <sz val="12"/>
        <rFont val="Calibri"/>
        <family val="2"/>
        <charset val="238"/>
        <scheme val="minor"/>
      </rPr>
      <t xml:space="preserve"> 20g, </t>
    </r>
    <r>
      <rPr>
        <sz val="12"/>
        <rFont val="Calibri"/>
        <family val="2"/>
        <charset val="238"/>
        <scheme val="minor"/>
      </rPr>
      <t>ne trgovska blagovna znamka</t>
    </r>
  </si>
  <si>
    <r>
      <t xml:space="preserve">5.MOKA ostra pšenična, </t>
    </r>
    <r>
      <rPr>
        <sz val="12"/>
        <rFont val="Calibri"/>
        <family val="2"/>
        <charset val="238"/>
        <scheme val="minor"/>
      </rPr>
      <t>vsebuje lahko do 15 % vode, slovensko poreklo</t>
    </r>
  </si>
  <si>
    <r>
      <t xml:space="preserve">6.MOKA gladka pšenična, </t>
    </r>
    <r>
      <rPr>
        <sz val="12"/>
        <rFont val="Calibri"/>
        <family val="2"/>
        <charset val="238"/>
        <scheme val="minor"/>
      </rPr>
      <t>T 500, vsebnost pepela, računano na suho snov, lahko znaša največ 0,46% - 0,55% , kislinska stopnja je lahko največ 3, vsebuje lahko do 15 % vode, slovensko poreklo</t>
    </r>
  </si>
  <si>
    <r>
      <t>7.KOKOSOVA MOKA,</t>
    </r>
    <r>
      <rPr>
        <sz val="12"/>
        <rFont val="Calibri"/>
        <family val="2"/>
        <charset val="238"/>
        <scheme val="minor"/>
      </rPr>
      <t xml:space="preserve"> brez nečistoč, v ustrezni embalaži, pakirana po 500 g</t>
    </r>
  </si>
  <si>
    <r>
      <t xml:space="preserve">8.KUS KUS </t>
    </r>
    <r>
      <rPr>
        <sz val="12"/>
        <rFont val="Calibri"/>
        <family val="2"/>
        <charset val="238"/>
        <scheme val="minor"/>
      </rPr>
      <t>vsebnost pepela, računano na suho snov, lahko znaša najve</t>
    </r>
    <r>
      <rPr>
        <b/>
        <sz val="12"/>
        <rFont val="Calibri"/>
        <family val="2"/>
        <charset val="238"/>
        <scheme val="minor"/>
      </rPr>
      <t>č</t>
    </r>
    <r>
      <rPr>
        <sz val="12"/>
        <rFont val="Calibri"/>
        <family val="2"/>
        <charset val="238"/>
        <scheme val="minor"/>
      </rPr>
      <t xml:space="preserve"> 0,45 % in kislinska stopnja do 2,5, vsebuje lahko do 15 % vode </t>
    </r>
  </si>
  <si>
    <r>
      <t>9.ZDROB koruzni instant - polenta</t>
    </r>
    <r>
      <rPr>
        <sz val="12"/>
        <rFont val="Calibri"/>
        <family val="2"/>
        <charset val="238"/>
        <scheme val="minor"/>
      </rPr>
      <t xml:space="preserve"> brez konzervansov in drugih aditivov, zaščiten pred zunanjimi vplivi, slovensko poreklo </t>
    </r>
  </si>
  <si>
    <r>
      <t>10.ZDROB pšenični instant</t>
    </r>
    <r>
      <rPr>
        <sz val="12"/>
        <rFont val="Calibri"/>
        <family val="2"/>
        <charset val="238"/>
        <scheme val="minor"/>
      </rPr>
      <t xml:space="preserve"> brez konzervansov in drugih aditivov, zaščiten pred zunanjimi vplivi </t>
    </r>
  </si>
  <si>
    <r>
      <t xml:space="preserve">11.KIS jabolčni </t>
    </r>
    <r>
      <rPr>
        <sz val="12"/>
        <rFont val="Calibri"/>
        <family val="2"/>
        <charset val="238"/>
        <scheme val="minor"/>
      </rPr>
      <t xml:space="preserve">zaščiten pred zunanjimi vplivi, brez barvil in konzervansov, slovensko poreklo </t>
    </r>
  </si>
  <si>
    <r>
      <t xml:space="preserve">12.KIS vinski </t>
    </r>
    <r>
      <rPr>
        <sz val="12"/>
        <rFont val="Calibri"/>
        <family val="2"/>
        <charset val="238"/>
        <scheme val="minor"/>
      </rPr>
      <t>zaščiten pred zunanjimi vplivi, brez barvil in konzervansov, slovensko poreklo</t>
    </r>
  </si>
  <si>
    <r>
      <t>13.KIS balzamični rdeč</t>
    </r>
    <r>
      <rPr>
        <sz val="12"/>
        <rFont val="Calibri"/>
        <family val="2"/>
        <charset val="238"/>
        <scheme val="minor"/>
      </rPr>
      <t xml:space="preserve"> narejen iz vinskega kisa in zgoščenega soka, brez barvil in drugih aditivov, zaščiten pred zunanjimi vplivi  </t>
    </r>
  </si>
  <si>
    <r>
      <t>14.KIS balzamični bel</t>
    </r>
    <r>
      <rPr>
        <sz val="12"/>
        <rFont val="Calibri"/>
        <family val="2"/>
        <charset val="238"/>
        <scheme val="minor"/>
      </rPr>
      <t xml:space="preserve"> narejen iz vinskega kisa in zgoščenega soka, brez barvil in drugih aditivov, zaščiten pred zunanjimi vplivi  </t>
    </r>
  </si>
  <si>
    <r>
      <t>15.KAKAV</t>
    </r>
    <r>
      <rPr>
        <sz val="12"/>
        <rFont val="Calibri"/>
        <family val="2"/>
        <charset val="238"/>
        <scheme val="minor"/>
      </rPr>
      <t>, brez konzervansov ali aditivov za pripravo instrant toplega napitka, slovensko poreklo</t>
    </r>
  </si>
  <si>
    <t xml:space="preserve">16.CITRONKA </t>
  </si>
  <si>
    <r>
      <t>17.KVAS</t>
    </r>
    <r>
      <rPr>
        <sz val="12"/>
        <rFont val="Calibri"/>
        <family val="2"/>
        <charset val="238"/>
        <scheme val="minor"/>
      </rPr>
      <t xml:space="preserve"> suh pakiran  </t>
    </r>
  </si>
  <si>
    <r>
      <t>19.PRAŠEK PECILNI</t>
    </r>
    <r>
      <rPr>
        <sz val="12"/>
        <rFont val="Calibri"/>
        <family val="2"/>
        <charset val="238"/>
        <scheme val="minor"/>
      </rPr>
      <t xml:space="preserve"> </t>
    </r>
  </si>
  <si>
    <r>
      <t xml:space="preserve">20.PUDING </t>
    </r>
    <r>
      <rPr>
        <sz val="12"/>
        <rFont val="Calibri"/>
        <family val="2"/>
        <charset val="238"/>
        <scheme val="minor"/>
      </rPr>
      <t xml:space="preserve">čokolada, pripravek za izdelavo pudinga z okusom čokolade   </t>
    </r>
  </si>
  <si>
    <r>
      <t xml:space="preserve">21.PUDING </t>
    </r>
    <r>
      <rPr>
        <sz val="12"/>
        <rFont val="Calibri"/>
        <family val="2"/>
        <charset val="238"/>
        <scheme val="minor"/>
      </rPr>
      <t xml:space="preserve">vanilija, pripravek za izdelavo pudinga z okusom čokolade   </t>
    </r>
  </si>
  <si>
    <r>
      <t xml:space="preserve">22.KAVA PRAVA mleta, </t>
    </r>
    <r>
      <rPr>
        <sz val="12"/>
        <rFont val="Calibri"/>
        <family val="2"/>
        <charset val="238"/>
        <scheme val="minor"/>
      </rPr>
      <t>pakirana po 1000 g, slovensko poreklo</t>
    </r>
  </si>
  <si>
    <r>
      <t xml:space="preserve">23.KAVA PRAVA v zrnju, </t>
    </r>
    <r>
      <rPr>
        <sz val="12"/>
        <rFont val="Calibri"/>
        <family val="2"/>
        <charset val="238"/>
        <scheme val="minor"/>
      </rPr>
      <t>pakirana po 1000 g, slovensko poreklo</t>
    </r>
  </si>
  <si>
    <r>
      <t xml:space="preserve">28.CORN FLAKES, </t>
    </r>
    <r>
      <rPr>
        <sz val="12"/>
        <rFont val="Calibri"/>
        <family val="2"/>
        <charset val="238"/>
        <scheme val="minor"/>
      </rPr>
      <t>koruzni kosmiči, pakirani v ustrezni embalaži, 1kg</t>
    </r>
  </si>
  <si>
    <r>
      <t xml:space="preserve">30.SEME BUČNO, </t>
    </r>
    <r>
      <rPr>
        <sz val="12"/>
        <rFont val="Calibri"/>
        <family val="2"/>
        <charset val="238"/>
        <scheme val="minor"/>
      </rPr>
      <t>oluščeno, brez nečistoč in primesi, v ustrezni embalaži, slovensko poreklo</t>
    </r>
  </si>
  <si>
    <r>
      <t xml:space="preserve">31.SEME SONČNIČNO, </t>
    </r>
    <r>
      <rPr>
        <sz val="12"/>
        <rFont val="Calibri"/>
        <family val="2"/>
        <charset val="238"/>
        <scheme val="minor"/>
      </rPr>
      <t xml:space="preserve">oluščeno, brez nečistoč in primesi, v ustrezni embalaži, </t>
    </r>
  </si>
  <si>
    <r>
      <t xml:space="preserve">32.SEME LANENO, </t>
    </r>
    <r>
      <rPr>
        <sz val="12"/>
        <rFont val="Calibri"/>
        <family val="2"/>
        <charset val="238"/>
        <scheme val="minor"/>
      </rPr>
      <t xml:space="preserve">nemleto, brez nečistoč in primesi, v ustrezni embalaži,  </t>
    </r>
  </si>
  <si>
    <r>
      <t xml:space="preserve">33.SEME SEZAMOVO, </t>
    </r>
    <r>
      <rPr>
        <sz val="12"/>
        <rFont val="Calibri"/>
        <family val="2"/>
        <charset val="238"/>
        <scheme val="minor"/>
      </rPr>
      <t>brez nečistoč in primesi, v ustrezni embalaži</t>
    </r>
  </si>
  <si>
    <r>
      <t xml:space="preserve">34.SEME CHIA, </t>
    </r>
    <r>
      <rPr>
        <sz val="12"/>
        <rFont val="Calibri"/>
        <family val="2"/>
        <charset val="238"/>
        <scheme val="minor"/>
      </rPr>
      <t>brez nečistoč in primesi, v ustrezni embalaži</t>
    </r>
  </si>
  <si>
    <r>
      <t>35.PINJOLE</t>
    </r>
    <r>
      <rPr>
        <sz val="12"/>
        <rFont val="Calibri"/>
        <family val="2"/>
        <charset val="238"/>
        <scheme val="minor"/>
      </rPr>
      <t xml:space="preserve"> seme borovca - pinije,  brez tujih primesi, v ustrezni embalaži</t>
    </r>
  </si>
  <si>
    <r>
      <t xml:space="preserve">36.KRUŠNE DROBTINE </t>
    </r>
    <r>
      <rPr>
        <sz val="12"/>
        <rFont val="Calibri"/>
        <family val="2"/>
        <charset val="238"/>
        <scheme val="minor"/>
      </rPr>
      <t>fino mlete iz posušenega pšeničnega kruha, brez vsebnosti delcev zažganega kruha ali drugih primesi, vsaj 80% uporabnega kruha iz bele moke, vsebnost vode ne sme presegati 15%, kislinska stopnja pa je lahko največ 5, pakirane po ½ kg do 2 kg, v papirnate vrečke, slovensko poreklo</t>
    </r>
  </si>
  <si>
    <r>
      <t>24.KOSMIČI</t>
    </r>
    <r>
      <rPr>
        <sz val="12"/>
        <rFont val="Calibri"/>
        <family val="2"/>
        <charset val="238"/>
        <scheme val="minor"/>
      </rPr>
      <t xml:space="preserve"> mešanica polnozrnatih kosmičev,  količina vode ne sme presegati 14%; brez konzervansov, aditivov in umetnih sladil, brez sladkorja, zaščiteni pred zunanjimi vplivi,slovensko poreklo, izbrana kakovost   </t>
    </r>
  </si>
  <si>
    <r>
      <t>39.DESERTNI ČOKOLADNI PRELIV</t>
    </r>
    <r>
      <rPr>
        <sz val="12"/>
        <rFont val="Calibri"/>
        <family val="2"/>
        <charset val="238"/>
        <scheme val="minor"/>
      </rPr>
      <t>, v hermetično zaprti embalaži, slovensko poreklo</t>
    </r>
  </si>
  <si>
    <r>
      <t xml:space="preserve">40.JEŠPRENJ, </t>
    </r>
    <r>
      <rPr>
        <sz val="12"/>
        <rFont val="Calibri"/>
        <family val="2"/>
        <charset val="238"/>
        <scheme val="minor"/>
      </rPr>
      <t xml:space="preserve">oluščen ječmen, v ustrezni embalaži </t>
    </r>
  </si>
  <si>
    <r>
      <t xml:space="preserve">41.AJDOVA KAŠA, BIO, </t>
    </r>
    <r>
      <rPr>
        <sz val="12"/>
        <rFont val="Calibri"/>
        <family val="2"/>
        <charset val="238"/>
        <scheme val="minor"/>
      </rPr>
      <t xml:space="preserve"> v ustrezni embalaži </t>
    </r>
  </si>
  <si>
    <r>
      <t xml:space="preserve">42.VEGETA </t>
    </r>
    <r>
      <rPr>
        <sz val="12"/>
        <rFont val="Calibri"/>
        <family val="2"/>
        <charset val="238"/>
        <scheme val="minor"/>
      </rPr>
      <t>ali enakovredno, univerzalen dodatek za slane jedi 1kg</t>
    </r>
  </si>
  <si>
    <r>
      <t>43.SVETLO PREŽGANJE,</t>
    </r>
    <r>
      <rPr>
        <sz val="12"/>
        <rFont val="Calibri"/>
        <family val="2"/>
        <charset val="238"/>
        <scheme val="minor"/>
      </rPr>
      <t xml:space="preserve"> dehidriran izdelek nevtralnega okusa 1kg</t>
    </r>
  </si>
  <si>
    <r>
      <t xml:space="preserve">44.TEMNO PREŽGANJE, </t>
    </r>
    <r>
      <rPr>
        <sz val="12"/>
        <rFont val="Calibri"/>
        <family val="2"/>
        <charset val="238"/>
        <scheme val="minor"/>
      </rPr>
      <t>dehidriran izdelek nevtralnega okusa 1kg</t>
    </r>
  </si>
  <si>
    <r>
      <t xml:space="preserve">45.POPEČENI KRUHKI, </t>
    </r>
    <r>
      <rPr>
        <sz val="12"/>
        <rFont val="Calibri"/>
        <family val="2"/>
        <charset val="238"/>
        <scheme val="minor"/>
      </rPr>
      <t>suhi koščki kruha v obliki kocke, v primerni embalaži, 1kg</t>
    </r>
  </si>
  <si>
    <r>
      <t xml:space="preserve">46.JUŠNE KROGLICE, pečen pšenični izdelek </t>
    </r>
    <r>
      <rPr>
        <sz val="12"/>
        <rFont val="Calibri"/>
        <family val="2"/>
        <charset val="238"/>
        <scheme val="minor"/>
      </rPr>
      <t>v obliki kroglic, v primerni embalaži, 1kg</t>
    </r>
  </si>
  <si>
    <r>
      <t>47.GOBOVA JUHA -</t>
    </r>
    <r>
      <rPr>
        <sz val="12"/>
        <rFont val="Calibri"/>
        <family val="2"/>
        <charset val="238"/>
        <scheme val="minor"/>
      </rPr>
      <t>pripravek za izdelavo gobove juhi , v ustrezni embalaži, 1kg</t>
    </r>
  </si>
  <si>
    <r>
      <t xml:space="preserve">48.OSNOVA RIBJA JUHA, </t>
    </r>
    <r>
      <rPr>
        <sz val="12"/>
        <rFont val="Calibri"/>
        <family val="2"/>
        <charset val="238"/>
        <scheme val="minor"/>
      </rPr>
      <t>pripravek za izdelavo ribje juhe 1kg</t>
    </r>
  </si>
  <si>
    <r>
      <t xml:space="preserve">49.OSNOVA KOKOŠJA JUHA </t>
    </r>
    <r>
      <rPr>
        <sz val="12"/>
        <rFont val="Calibri"/>
        <family val="2"/>
        <charset val="238"/>
        <scheme val="minor"/>
      </rPr>
      <t>pripravek za izdelavo kokošje juhe 1kg</t>
    </r>
  </si>
  <si>
    <r>
      <t xml:space="preserve">50.OSNOVA GOVEJA JUHA, </t>
    </r>
    <r>
      <rPr>
        <sz val="12"/>
        <rFont val="Calibri"/>
        <family val="2"/>
        <charset val="238"/>
        <scheme val="minor"/>
      </rPr>
      <t>pripravek za izdelavo goveje juhe 1kg</t>
    </r>
  </si>
  <si>
    <r>
      <t xml:space="preserve">52.KEKSI PETIT </t>
    </r>
    <r>
      <rPr>
        <sz val="12"/>
        <rFont val="Calibri"/>
        <family val="2"/>
        <charset val="238"/>
        <scheme val="minor"/>
      </rPr>
      <t>ali primerljivi suhi keksi, iz bele pšenične moke, sladkorja in masla, značilne pravokotne oblike, v ustrezni embalaži 1kg</t>
    </r>
  </si>
  <si>
    <r>
      <t xml:space="preserve">53.KEKSI SAVOIARDI </t>
    </r>
    <r>
      <rPr>
        <sz val="12"/>
        <rFont val="Calibri"/>
        <family val="2"/>
        <charset val="238"/>
        <scheme val="minor"/>
      </rPr>
      <t>ali primerljivi suhi keksi iz pšenične moke, sladkorja in jajc, značilne podolgovate oblike, pakirani v ustrezni embalaži</t>
    </r>
  </si>
  <si>
    <r>
      <t xml:space="preserve">54.FILETI INČUNOV, </t>
    </r>
    <r>
      <rPr>
        <sz val="12"/>
        <rFont val="Calibri"/>
        <family val="2"/>
        <charset val="238"/>
        <scheme val="minor"/>
      </rPr>
      <t>slani ribji fileti v sončničnem ulju. Pakirano v neprodušni embalaži, od 500-1000g</t>
    </r>
  </si>
  <si>
    <r>
      <t xml:space="preserve">55.TUNA V OLJU, </t>
    </r>
    <r>
      <rPr>
        <sz val="12"/>
        <rFont val="Calibri"/>
        <family val="2"/>
        <charset val="238"/>
        <scheme val="minor"/>
      </rPr>
      <t xml:space="preserve">kosi tune v rastlinskem olju, pakirano v neprodušni embalaži, gastro pakiranje od 1000-2000g. </t>
    </r>
  </si>
  <si>
    <r>
      <t xml:space="preserve">56.ŠKROB GUSTIN </t>
    </r>
    <r>
      <rPr>
        <sz val="12"/>
        <rFont val="Calibri"/>
        <family val="2"/>
        <charset val="238"/>
        <scheme val="minor"/>
      </rPr>
      <t>ali primerljiv, koruzni škrob, v ustrezni embalaži 1kg</t>
    </r>
  </si>
  <si>
    <r>
      <t xml:space="preserve">57.SOL MORSKA, </t>
    </r>
    <r>
      <rPr>
        <sz val="12"/>
        <rFont val="Calibri"/>
        <family val="2"/>
        <charset val="238"/>
        <scheme val="minor"/>
      </rPr>
      <t>finomleta, v ustrezni embalaži 1kg</t>
    </r>
  </si>
  <si>
    <r>
      <t xml:space="preserve">58.BEZGOV SIRUP, </t>
    </r>
    <r>
      <rPr>
        <sz val="12"/>
        <rFont val="Calibri"/>
        <family val="2"/>
        <charset val="238"/>
        <scheme val="minor"/>
      </rPr>
      <t>pripravek za mešanje z vodo iz bezgovega koncentrata, sladkorja in limone, 1l, slovensko poreklo</t>
    </r>
  </si>
  <si>
    <r>
      <t xml:space="preserve">59.ČIPS, </t>
    </r>
    <r>
      <rPr>
        <sz val="12"/>
        <rFont val="Calibri"/>
        <family val="2"/>
        <charset val="238"/>
        <scheme val="minor"/>
      </rPr>
      <t>navaden, pečen v sončničnem olju, ustrezna embalaža, 500g</t>
    </r>
  </si>
  <si>
    <r>
      <t xml:space="preserve">1.SLADOLED, </t>
    </r>
    <r>
      <rPr>
        <sz val="12"/>
        <rFont val="Calibri"/>
        <family val="2"/>
        <charset val="238"/>
        <scheme val="minor"/>
      </rPr>
      <t xml:space="preserve">mlečni, raznih okusov, izdelan iz pasteriziranih ali steriliziranih sestavin mleka. Vsebuje naj 2,5 % mlečne maščobe, 14 % sladkorja, najmanj 24 % skupne suhe snovi, brez konzervansov, gastro pakiranje  </t>
    </r>
  </si>
  <si>
    <r>
      <t xml:space="preserve">2.SLADOLED, </t>
    </r>
    <r>
      <rPr>
        <sz val="12"/>
        <rFont val="Calibri"/>
        <family val="2"/>
        <charset val="238"/>
        <scheme val="minor"/>
      </rPr>
      <t xml:space="preserve">kremni, raznih okusov, izdelan iz pasteriziranih ali steriliziranih sestavin mleka. Vsebuje naj 8 % mlečne maščobe, 14 % sladkorja, najmanj 30 % skupne suhe snovi in vsaj 10 % sadnega deleža, brez konzervansov, gastro pakiranje,   </t>
    </r>
  </si>
  <si>
    <r>
      <t xml:space="preserve">3.SLADOLED, </t>
    </r>
    <r>
      <rPr>
        <sz val="12"/>
        <rFont val="Calibri"/>
        <family val="2"/>
        <charset val="238"/>
        <scheme val="minor"/>
      </rPr>
      <t xml:space="preserve">sadni, raznih okusov, izdelan iz pasteriziranih ali steriliziranih sestavin mleka. Vsebuje naj 8 % mlečne maščobe, 14 % sladkorja, najmanj 30 % skupne suhe snovi in vsaj 10 % sadnega deleža, brez konzervansov, gastro pakiranje,   </t>
    </r>
  </si>
  <si>
    <r>
      <t xml:space="preserve">4.SLADOLED </t>
    </r>
    <r>
      <rPr>
        <sz val="12"/>
        <rFont val="Calibri"/>
        <family val="2"/>
        <charset val="238"/>
        <scheme val="minor"/>
      </rPr>
      <t>konfekcioniran v KORNET, različni okusi izdelan iz pasteriziranih ali steriliziranih sestavin mleka. Vsebuje naj 2,5 % mlečne maščobe, 14 % sladkorja, najmanj 24 % skupne suhe snovi, teža posameznega izdelka 60-80g, v ustrezni embalaži Okus Vanilja</t>
    </r>
  </si>
  <si>
    <r>
      <t xml:space="preserve">5.SLADOLED </t>
    </r>
    <r>
      <rPr>
        <sz val="12"/>
        <rFont val="Calibri"/>
        <family val="2"/>
        <charset val="238"/>
        <scheme val="minor"/>
      </rPr>
      <t>konfekcioniran v KORNET, različni okusi izdelan iz pasteriziranih ali steriliziranih sestavin mleka. Vsebuje naj 2,5 % mlečne maščobe, 14 % sladkorja, najmanj 24 % skupne suhe snovi, teža posameznega izdelka 60-80g, v ustrezni embalaži. Okus Jagoda</t>
    </r>
  </si>
  <si>
    <r>
      <t xml:space="preserve">6.SLADOLED </t>
    </r>
    <r>
      <rPr>
        <sz val="12"/>
        <rFont val="Calibri"/>
        <family val="2"/>
        <charset val="238"/>
        <scheme val="minor"/>
      </rPr>
      <t>konfekcioniran v KORNET, različni okusi izdelan iz pasteriziranih ali steriliziranih sestavin mleka. Vsebuje naj 2,5 % mlečne maščobe, 14 % sladkorja, najmanj 24 % skupne suhe snovi, teža posameznega izdelka 60-80g, v ustrezni embalaži. Okus Čokolada</t>
    </r>
  </si>
  <si>
    <r>
      <t xml:space="preserve">7.SLADOLED </t>
    </r>
    <r>
      <rPr>
        <sz val="12"/>
        <rFont val="Calibri"/>
        <family val="2"/>
        <charset val="238"/>
        <scheme val="minor"/>
      </rPr>
      <t>na leseni palčki s čokoladnim oblivom MAGNUM ali primerljiv, različni okusi izdelan iz pasteriziranih ali steriliziranih sestavin mleka. Vsebuje naj 2,5 % mlečne maščobe, 14 % sladkorja, najmanj 24 % skupne suhe snovi, teža posameznega izdelka 110-150ml, v ustrezni embalaži.  Okus Vanilija prelita z belo čokolado</t>
    </r>
  </si>
  <si>
    <r>
      <t xml:space="preserve">8.SLADOLED </t>
    </r>
    <r>
      <rPr>
        <sz val="12"/>
        <rFont val="Calibri"/>
        <family val="2"/>
        <charset val="238"/>
        <scheme val="minor"/>
      </rPr>
      <t>na leseni palčki s čokoladnim oblivom MAGNUM ali primerljiv, različni okusi izdelan iz pasteriziranih ali steriliziranih sestavin mleka. Vsebuje naj 2,5 % mlečne maščobe, 14 % sladkorja, najmanj 24 % skupne suhe snovi, teža posameznega izdelka 110-150ml, v ustrezni embalaži.  Okus Vanilija prelita z mlečno čokolado in drobci mandeljnov</t>
    </r>
  </si>
  <si>
    <r>
      <t xml:space="preserve">9.SLADOLED </t>
    </r>
    <r>
      <rPr>
        <sz val="12"/>
        <rFont val="Calibri"/>
        <family val="2"/>
        <charset val="238"/>
        <scheme val="minor"/>
      </rPr>
      <t xml:space="preserve">na leseni palčki s čokoladnim oblivom MAGNUM ali primerljiv, različni okusi izdelan iz pasteriziranih ali steriliziranih sestavin mleka. Vsebuje naj 2,5 % mlečne maščobe, 14 % sladkorja, najmanj 24 % skupne suhe snovi, teža posameznega izdelka 110-150ml, v ustrezni embalaži . Okus Vanilija prelita s temno čokolado </t>
    </r>
  </si>
  <si>
    <r>
      <t xml:space="preserve">10.SLADOLED </t>
    </r>
    <r>
      <rPr>
        <sz val="12"/>
        <rFont val="Calibri"/>
        <family val="2"/>
        <charset val="238"/>
        <scheme val="minor"/>
      </rPr>
      <t xml:space="preserve">na leseni palčki s čokoladnim oblivom MAGNUM ali primerljiv, različni okusi izdelan iz pasteriziranih ali steriliziranih sestavin mleka. Vsebuje naj 2,5 % mlečne maščobe, 14 % sladkorja, najmanj 24 % skupne suhe snovi, teža posameznega izdelka 110-150ml, v ustrezni embalaži. Okus Vanilija z jagodo in prelita z belo čokolado </t>
    </r>
  </si>
  <si>
    <r>
      <t xml:space="preserve">11.CALIPPO </t>
    </r>
    <r>
      <rPr>
        <sz val="12"/>
        <rFont val="Calibri"/>
        <family val="2"/>
        <charset val="238"/>
        <scheme val="minor"/>
      </rPr>
      <t xml:space="preserve">ali primerljiv, cilindrične oblike,  zmrzlina iz vode, sladkorja in sirupov različni okusi, pakiran v ustrezni embalaži.  </t>
    </r>
  </si>
  <si>
    <r>
      <t xml:space="preserve">12.SLADOLED NA PALČKI, </t>
    </r>
    <r>
      <rPr>
        <sz val="12"/>
        <rFont val="Calibri"/>
        <family val="2"/>
        <charset val="238"/>
        <scheme val="minor"/>
      </rPr>
      <t xml:space="preserve">2 okusa: vanilja, malina in breskev. TWISTER ali primerljiv. 80ml </t>
    </r>
  </si>
  <si>
    <r>
      <t xml:space="preserve">1.RIŽEVA MOKA brez alergenov, sestavljena iz rjavega in belega riža, </t>
    </r>
    <r>
      <rPr>
        <sz val="12"/>
        <rFont val="Calibri"/>
        <family val="2"/>
        <charset val="238"/>
        <scheme val="minor"/>
      </rPr>
      <t xml:space="preserve">brez glutena </t>
    </r>
  </si>
  <si>
    <r>
      <t xml:space="preserve">2.KORUZNA MOKA brez alergenov, polnozrnata, </t>
    </r>
    <r>
      <rPr>
        <sz val="12"/>
        <rFont val="Calibri"/>
        <family val="2"/>
        <charset val="238"/>
        <scheme val="minor"/>
      </rPr>
      <t xml:space="preserve">brez glutena, </t>
    </r>
  </si>
  <si>
    <r>
      <t xml:space="preserve">3.KOSMIČI POLNOZRNATI, </t>
    </r>
    <r>
      <rPr>
        <sz val="12"/>
        <rFont val="Calibri"/>
        <family val="2"/>
        <charset val="238"/>
        <scheme val="minor"/>
      </rPr>
      <t xml:space="preserve">brez glutena, brez alergenov, prečrtan klas  </t>
    </r>
  </si>
  <si>
    <r>
      <t xml:space="preserve">4.KOSMIČI KORUZNI POLNOZRNATI, </t>
    </r>
    <r>
      <rPr>
        <sz val="12"/>
        <rFont val="Calibri"/>
        <family val="2"/>
        <charset val="238"/>
        <scheme val="minor"/>
      </rPr>
      <t xml:space="preserve">brez alergenov,  brez alergenov, cornflakes, brez glutena, prečrtan klas  </t>
    </r>
  </si>
  <si>
    <r>
      <t xml:space="preserve">5.KOSMIČI RIŽEVI, </t>
    </r>
    <r>
      <rPr>
        <sz val="12"/>
        <rFont val="Calibri"/>
        <family val="2"/>
        <charset val="238"/>
        <scheme val="minor"/>
      </rPr>
      <t xml:space="preserve">brez glutena, brez alergenov,  brez alergenov, prečrtan klas </t>
    </r>
  </si>
  <si>
    <r>
      <t xml:space="preserve">6.KREKERJI, </t>
    </r>
    <r>
      <rPr>
        <sz val="12"/>
        <rFont val="Calibri"/>
        <family val="2"/>
        <charset val="238"/>
        <scheme val="minor"/>
      </rPr>
      <t xml:space="preserve">večzrnati brez alergenov </t>
    </r>
  </si>
  <si>
    <r>
      <t xml:space="preserve">7.ŠPAGETI, </t>
    </r>
    <r>
      <rPr>
        <sz val="12"/>
        <rFont val="Calibri"/>
        <family val="2"/>
        <charset val="238"/>
        <scheme val="minor"/>
      </rPr>
      <t xml:space="preserve">brezglutenski, iz koruze in riža,  brez alergenov </t>
    </r>
  </si>
  <si>
    <r>
      <t xml:space="preserve">8.REZANCI JUŠNI, </t>
    </r>
    <r>
      <rPr>
        <sz val="12"/>
        <rFont val="Calibri"/>
        <family val="2"/>
        <charset val="238"/>
        <scheme val="minor"/>
      </rPr>
      <t xml:space="preserve">brez glutenski, koruzni,  brez alergenov </t>
    </r>
  </si>
  <si>
    <r>
      <t xml:space="preserve">9.SVEDRI, </t>
    </r>
    <r>
      <rPr>
        <sz val="12"/>
        <rFont val="Calibri"/>
        <family val="2"/>
        <charset val="238"/>
        <scheme val="minor"/>
      </rPr>
      <t xml:space="preserve">brezglutenski, testenine iz koruzne moke,  brez alergenov </t>
    </r>
  </si>
  <si>
    <r>
      <t xml:space="preserve">10.REZANCI ŠIROKI, </t>
    </r>
    <r>
      <rPr>
        <sz val="12"/>
        <rFont val="Calibri"/>
        <family val="2"/>
        <charset val="238"/>
        <scheme val="minor"/>
      </rPr>
      <t xml:space="preserve">brezglutenski, testenine iz koruzne moke,  brez alergenov </t>
    </r>
  </si>
  <si>
    <r>
      <t>11.VEGETERJANSKI NAMAZ -" PAŠTETA",</t>
    </r>
    <r>
      <rPr>
        <sz val="12"/>
        <rFont val="Calibri"/>
        <family val="2"/>
        <charset val="238"/>
        <scheme val="minor"/>
      </rPr>
      <t xml:space="preserve"> brez alergenov, brez konzervansov in drugih aditivov </t>
    </r>
  </si>
  <si>
    <r>
      <t xml:space="preserve">12.KREMA  </t>
    </r>
    <r>
      <rPr>
        <sz val="12"/>
        <rFont val="Calibri"/>
        <family val="2"/>
        <charset val="238"/>
        <scheme val="minor"/>
      </rPr>
      <t xml:space="preserve">brez alergenov, kokosova, za kuhanje, brez konzervansov </t>
    </r>
  </si>
  <si>
    <r>
      <t xml:space="preserve">13.SMETANA,  </t>
    </r>
    <r>
      <rPr>
        <sz val="12"/>
        <rFont val="Calibri"/>
        <family val="2"/>
        <charset val="238"/>
        <scheme val="minor"/>
      </rPr>
      <t xml:space="preserve">brez alergenov, za kuhanje, brez konzervansov ali drugih aditivov </t>
    </r>
  </si>
  <si>
    <r>
      <t>14.STEVIA,</t>
    </r>
    <r>
      <rPr>
        <sz val="12"/>
        <rFont val="Calibri"/>
        <family val="2"/>
        <charset val="238"/>
        <scheme val="minor"/>
      </rPr>
      <t xml:space="preserve">  brez alergenov, sladilo, v tekočini </t>
    </r>
  </si>
  <si>
    <r>
      <t xml:space="preserve">15.NAPITEK IZ OVSA, </t>
    </r>
    <r>
      <rPr>
        <sz val="12"/>
        <rFont val="Calibri"/>
        <family val="2"/>
        <charset val="238"/>
        <scheme val="minor"/>
      </rPr>
      <t>tetrapak, 1l</t>
    </r>
  </si>
  <si>
    <r>
      <t xml:space="preserve">16.NAPITEK IZ RIŽA, </t>
    </r>
    <r>
      <rPr>
        <sz val="12"/>
        <rFont val="Calibri"/>
        <family val="2"/>
        <charset val="238"/>
        <scheme val="minor"/>
      </rPr>
      <t xml:space="preserve">tetrapak, 1l </t>
    </r>
  </si>
  <si>
    <r>
      <t xml:space="preserve">17.NAPITEK IZ SOJE , </t>
    </r>
    <r>
      <rPr>
        <sz val="12"/>
        <rFont val="Calibri"/>
        <family val="2"/>
        <charset val="238"/>
        <scheme val="minor"/>
      </rPr>
      <t>tetrapak, 1l</t>
    </r>
  </si>
  <si>
    <r>
      <t xml:space="preserve">1.TEKOČI PASTERIZIRANI MELANGE, </t>
    </r>
    <r>
      <rPr>
        <sz val="12"/>
        <rFont val="Calibri"/>
        <family val="2"/>
        <charset val="238"/>
        <scheme val="minor"/>
      </rPr>
      <t xml:space="preserve">rumenjavi v tekočem razžvrkljanem stanju, Pakiranje v 1l plastenke ali tetrapak </t>
    </r>
  </si>
  <si>
    <r>
      <t xml:space="preserve">2.TEKOČI PASTERIZIRANI RUMENJAK, </t>
    </r>
    <r>
      <rPr>
        <sz val="12"/>
        <rFont val="Calibri"/>
        <family val="2"/>
        <charset val="238"/>
        <scheme val="minor"/>
      </rPr>
      <t xml:space="preserve">rumenjavi v tekočem razžvrkljanem stanju, brez sladkorja. Pakiranje v 1l plastenke ali tetrapak </t>
    </r>
  </si>
  <si>
    <r>
      <t>3.TEKOČI PASTERIZIRANI BELJAK, bel</t>
    </r>
    <r>
      <rPr>
        <sz val="12"/>
        <rFont val="Calibri"/>
        <family val="2"/>
        <charset val="238"/>
        <scheme val="minor"/>
      </rPr>
      <t xml:space="preserve"> v tekočem razžvrkljanem stanju, brez sladkorja. Pakiranje v 1l plastenke ali tetrapak </t>
    </r>
  </si>
  <si>
    <r>
      <t>1.JAJCA   (KATEGORIJA - 0)</t>
    </r>
    <r>
      <rPr>
        <sz val="12"/>
        <rFont val="Calibri"/>
        <family val="2"/>
        <charset val="238"/>
        <scheme val="minor"/>
      </rPr>
      <t>, sveža</t>
    </r>
    <r>
      <rPr>
        <b/>
        <sz val="12"/>
        <rFont val="Calibri"/>
        <family val="2"/>
        <charset val="238"/>
        <scheme val="minor"/>
      </rPr>
      <t xml:space="preserve">, </t>
    </r>
    <r>
      <rPr>
        <b/>
        <u/>
        <sz val="12"/>
        <rFont val="Calibri"/>
        <family val="2"/>
        <charset val="238"/>
        <scheme val="minor"/>
      </rPr>
      <t>A razreda (ustrezajo predpisanim lastnostim iz zakonodaje)</t>
    </r>
    <r>
      <rPr>
        <sz val="12"/>
        <rFont val="Calibri"/>
        <family val="2"/>
        <charset val="238"/>
        <scheme val="minor"/>
      </rPr>
      <t xml:space="preserve"> – enakomerno prosojna, rumenjak viden v sredini kot senca, zračni mehurček manjši od 6 mm, </t>
    </r>
    <r>
      <rPr>
        <b/>
        <sz val="12"/>
        <rFont val="Calibri"/>
        <family val="2"/>
        <charset val="238"/>
        <scheme val="minor"/>
      </rPr>
      <t xml:space="preserve">masa jajca </t>
    </r>
    <r>
      <rPr>
        <b/>
        <u/>
        <sz val="12"/>
        <rFont val="Calibri"/>
        <family val="2"/>
        <charset val="238"/>
        <scheme val="minor"/>
      </rPr>
      <t>srednja</t>
    </r>
    <r>
      <rPr>
        <u/>
        <sz val="12"/>
        <rFont val="Calibri"/>
        <family val="2"/>
        <charset val="238"/>
        <scheme val="minor"/>
      </rPr>
      <t xml:space="preserve"> </t>
    </r>
    <r>
      <rPr>
        <b/>
        <u/>
        <sz val="12"/>
        <rFont val="Calibri"/>
        <family val="2"/>
        <charset val="238"/>
        <scheme val="minor"/>
      </rPr>
      <t>(M</t>
    </r>
    <r>
      <rPr>
        <sz val="12"/>
        <rFont val="Calibri"/>
        <family val="2"/>
        <charset val="238"/>
        <scheme val="minor"/>
      </rPr>
      <t xml:space="preserve">= 53 g do 63 g/kom) lupina pravilno oblikovana, čista ne sme biti poškodovana, pakirana v kartonske škatle, izbrana kakovost </t>
    </r>
  </si>
  <si>
    <r>
      <t xml:space="preserve">1.MLEKO </t>
    </r>
    <r>
      <rPr>
        <sz val="12"/>
        <color indexed="8"/>
        <rFont val="Calibri"/>
        <family val="2"/>
        <charset val="238"/>
        <scheme val="minor"/>
      </rPr>
      <t>pasterizirano, homogenizirano, polno, z najmanj 3.2 % mlečne maščobe, polnjeno v TP 1 l, z znakom izbrana kakovost</t>
    </r>
  </si>
  <si>
    <r>
      <t xml:space="preserve">1.MLEKO </t>
    </r>
    <r>
      <rPr>
        <sz val="12"/>
        <color indexed="8"/>
        <rFont val="Calibri"/>
        <family val="2"/>
        <charset val="238"/>
        <scheme val="minor"/>
      </rPr>
      <t>pasterizirano, homogenizirano, polno, z najmanj 3.8 % mlečne maščobe, BARISTA  ali primerljiv , polnjeno v TP 1 l z plastičnim navojnim zamaškom, primeren za pripravo toplih barskih napitkov ( bela kava, kakav, vroča čokolada,…)</t>
    </r>
  </si>
  <si>
    <r>
      <t xml:space="preserve">1.JOGURT NAVADNI </t>
    </r>
    <r>
      <rPr>
        <sz val="12"/>
        <color indexed="8"/>
        <rFont val="Calibri"/>
        <family val="2"/>
        <charset val="238"/>
        <scheme val="minor"/>
      </rPr>
      <t>tekoči, iz delno posnetega pasteriziranega, homogeniziranega mleka, od 3,2% do 3,5% mlečne maščobe, polnjen v TP 1l, z znakom izbrana kakovost</t>
    </r>
  </si>
  <si>
    <r>
      <t xml:space="preserve">2.JOGURT SADNI različni okusi tekoči, </t>
    </r>
    <r>
      <rPr>
        <sz val="12"/>
        <color theme="1"/>
        <rFont val="Calibri"/>
        <family val="2"/>
        <charset val="238"/>
        <scheme val="minor"/>
      </rPr>
      <t>iz delno posnetega pasteriziranega, homogeniziranega mleka, od 3,2% do 3,5% mlečne maščobe, polnjen v TP 1l, z znakom izbrana kakovost</t>
    </r>
  </si>
  <si>
    <r>
      <t>3.JOGURTI NAVADNI</t>
    </r>
    <r>
      <rPr>
        <sz val="12"/>
        <color indexed="8"/>
        <rFont val="Calibri"/>
        <family val="2"/>
        <charset val="238"/>
        <scheme val="minor"/>
      </rPr>
      <t xml:space="preserve"> iz pasteriziranega in homogeniziranega mleka, z 3,2% mlečne maščobe,  fermentiran z mlečnokislinskimi mikroorganizmi, polnjen v PS lonček , z znakom izbrana kakovost</t>
    </r>
  </si>
  <si>
    <r>
      <t>4.JOGURTI NAVADNI</t>
    </r>
    <r>
      <rPr>
        <sz val="12"/>
        <color indexed="8"/>
        <rFont val="Calibri"/>
        <family val="2"/>
        <charset val="238"/>
        <scheme val="minor"/>
      </rPr>
      <t xml:space="preserve"> </t>
    </r>
    <r>
      <rPr>
        <b/>
        <sz val="12"/>
        <color indexed="8"/>
        <rFont val="Calibri"/>
        <family val="2"/>
        <charset val="238"/>
        <scheme val="minor"/>
      </rPr>
      <t>BIO</t>
    </r>
    <r>
      <rPr>
        <sz val="12"/>
        <color indexed="8"/>
        <rFont val="Calibri"/>
        <family val="2"/>
        <charset val="238"/>
        <scheme val="minor"/>
      </rPr>
      <t xml:space="preserve"> iz pasteriziranega in homogeniziranega mleka, z 3,2% mlečne maščobe,  fermentiran z mlečnokislinskimi mikroorganizmi, polnjen v PS lonček   , z znakom BIO izdelek</t>
    </r>
  </si>
  <si>
    <r>
      <t xml:space="preserve">5.JOGURT  </t>
    </r>
    <r>
      <rPr>
        <sz val="12"/>
        <rFont val="Calibri"/>
        <family val="2"/>
        <charset val="238"/>
        <scheme val="minor"/>
      </rPr>
      <t>brez alergenov, navadni, brez laktoze, z 1,3 do 1,6% m.m.,  z oznako brez laktoze</t>
    </r>
  </si>
  <si>
    <r>
      <rPr>
        <b/>
        <sz val="12"/>
        <color theme="1"/>
        <rFont val="Calibri"/>
        <family val="2"/>
        <charset val="238"/>
        <scheme val="minor"/>
      </rPr>
      <t xml:space="preserve">6.KEFIR </t>
    </r>
    <r>
      <rPr>
        <sz val="12"/>
        <color theme="1"/>
        <rFont val="Calibri"/>
        <family val="2"/>
        <charset val="238"/>
        <scheme val="minor"/>
      </rPr>
      <t>1,5% m.m. v steklenički ali lončku s pokrovom</t>
    </r>
  </si>
  <si>
    <r>
      <t>1.SKUTA</t>
    </r>
    <r>
      <rPr>
        <sz val="12"/>
        <color indexed="8"/>
        <rFont val="Calibri"/>
        <family val="2"/>
        <charset val="238"/>
        <scheme val="minor"/>
      </rPr>
      <t xml:space="preserve"> 1/1 polnomastna, nepasirana, najmanj 40% m.m. v suhi snovi, pakirana v PVC 250g, , izbrana kakovost, slovensko poreklo</t>
    </r>
  </si>
  <si>
    <r>
      <t xml:space="preserve">2.SMETANA  </t>
    </r>
    <r>
      <rPr>
        <sz val="12"/>
        <color indexed="8"/>
        <rFont val="Calibri"/>
        <family val="2"/>
        <charset val="238"/>
        <scheme val="minor"/>
      </rPr>
      <t xml:space="preserve"> </t>
    </r>
    <r>
      <rPr>
        <b/>
        <sz val="12"/>
        <color indexed="8"/>
        <rFont val="Calibri"/>
        <family val="2"/>
        <charset val="238"/>
        <scheme val="minor"/>
      </rPr>
      <t>ZA KUHANJE</t>
    </r>
    <r>
      <rPr>
        <sz val="12"/>
        <color indexed="8"/>
        <rFont val="Calibri"/>
        <family val="2"/>
        <charset val="238"/>
        <scheme val="minor"/>
      </rPr>
      <t xml:space="preserve">  pasterizirana, z od 30% do 40% mlečne maščobe, živalskega izvora, polnjena v TP   1 l, z oznako izbrana kakovost Dukat ali primerljivo</t>
    </r>
  </si>
  <si>
    <r>
      <t>1.SMETANA</t>
    </r>
    <r>
      <rPr>
        <sz val="12"/>
        <color indexed="8"/>
        <rFont val="Calibri"/>
        <family val="2"/>
        <charset val="238"/>
        <scheme val="minor"/>
      </rPr>
      <t xml:space="preserve"> ZA STEPANJE pasterizirana, z od 20% do 40% mlečne maščobe, živalskega izvora, polnjena v TP 0,5l- 1 l, blagovna znamka MU ali primerljiva, slovensko poreklo</t>
    </r>
  </si>
  <si>
    <r>
      <t>2.SMETANA</t>
    </r>
    <r>
      <rPr>
        <sz val="12"/>
        <color indexed="8"/>
        <rFont val="Calibri"/>
        <family val="2"/>
        <charset val="238"/>
        <scheme val="minor"/>
      </rPr>
      <t xml:space="preserve"> ZA STEPANJE pasterizirana, z od 20% do 40%  maščobe, rastlinskega izvora, polnjena v TP 0,5l- 1 l</t>
    </r>
  </si>
  <si>
    <r>
      <t xml:space="preserve">3.KISLA SMETANA </t>
    </r>
    <r>
      <rPr>
        <sz val="12"/>
        <color indexed="8"/>
        <rFont val="Calibri"/>
        <family val="2"/>
        <charset val="238"/>
        <scheme val="minor"/>
      </rPr>
      <t>izdelana s fermentiranjem pasterizirane homogenizirane smetane, z od 18% do 30% mlečne maščobe, polnjena v PS lonček 0,4-0,9 L, slovensko poreklo</t>
    </r>
  </si>
  <si>
    <r>
      <t xml:space="preserve">1.POLTRDI SIR EDAMEC </t>
    </r>
    <r>
      <rPr>
        <sz val="12"/>
        <rFont val="Calibri"/>
        <family val="2"/>
        <charset val="238"/>
        <scheme val="minor"/>
      </rPr>
      <t>ali primerljiv z najmanj 45% m.m. v suhi snovi, brez GSO, z znakom izbrana kakovost, Ustrezna embalalža, teža vsaj 2,5kg</t>
    </r>
  </si>
  <si>
    <r>
      <t xml:space="preserve">2.POLTRDI SIR GAUDA </t>
    </r>
    <r>
      <rPr>
        <sz val="12"/>
        <rFont val="Calibri"/>
        <family val="2"/>
        <charset val="238"/>
        <scheme val="minor"/>
      </rPr>
      <t>ali primerljiv  z najmanj 45% m.m. v suhi snovi, brez GSO, z znakom izbrana kakovost. Ustrezna embalalža, teža vsaj 2,5kg</t>
    </r>
  </si>
  <si>
    <r>
      <t xml:space="preserve">3.POLTRDI SIR TRAPIST </t>
    </r>
    <r>
      <rPr>
        <sz val="12"/>
        <rFont val="Calibri"/>
        <family val="2"/>
        <charset val="238"/>
        <scheme val="minor"/>
      </rPr>
      <t>ali primerljiv  z najmanj 26% m.m. v suhi snovi, brez GSO, z znakom izbrana kakovost. Ustrezna embalalža, teža vsaj 2,5kg</t>
    </r>
  </si>
  <si>
    <r>
      <t>1.POLTRDI SIR</t>
    </r>
    <r>
      <rPr>
        <sz val="12"/>
        <rFont val="Calibri"/>
        <family val="2"/>
        <charset val="238"/>
        <scheme val="minor"/>
      </rPr>
      <t xml:space="preserve"> z najmanj 45% m.m. v suhi snovi                 ( edamec ali primerljivo), brez GSO.  Narezan na rezine, v kontrolirani atmosferi, teža izdelka od 400g do 1000g</t>
    </r>
  </si>
  <si>
    <r>
      <t xml:space="preserve">2.POLTRDI SIR GAUDA </t>
    </r>
    <r>
      <rPr>
        <sz val="12"/>
        <rFont val="Calibri"/>
        <family val="2"/>
        <charset val="238"/>
        <scheme val="minor"/>
      </rPr>
      <t>ali primerljiv  z najmanj 45% m.m. v suhi snovi, brez GSO, narezan na rezine, v kontrolirani atmosferi, teža izdelka od 400g do  1000g</t>
    </r>
  </si>
  <si>
    <r>
      <t>3.SIR</t>
    </r>
    <r>
      <rPr>
        <sz val="12"/>
        <color indexed="8"/>
        <rFont val="Calibri"/>
        <family val="2"/>
        <charset val="238"/>
        <scheme val="minor"/>
      </rPr>
      <t xml:space="preserve"> trdi mastni z minimalno 60% suhe snovi, 45% mlečne maščobe v suhi snovi, temno rumene barve (ementalec ali enakovredno), rezan na rezine, teža izdelka od 400g do 1000g. </t>
    </r>
  </si>
  <si>
    <r>
      <t>1.CHEDDAR SIR</t>
    </r>
    <r>
      <rPr>
        <sz val="12"/>
        <rFont val="Calibri"/>
        <family val="2"/>
        <charset val="238"/>
        <scheme val="minor"/>
      </rPr>
      <t xml:space="preserve"> ali primerljiv z najmanj 45% m.m. v suhi snovi, brez GSO .  Narezan na rezine, v kontrolirani atmosferi, teža izdelka 1000g. </t>
    </r>
  </si>
  <si>
    <r>
      <t xml:space="preserve">1.MLADI SIR V SLANICI, </t>
    </r>
    <r>
      <rPr>
        <sz val="12"/>
        <rFont val="Calibri"/>
        <family val="2"/>
        <charset val="238"/>
        <scheme val="minor"/>
      </rPr>
      <t>z najmanj 15,5%m.m. v suhi snovi, pakiran v slanici, z znakom izbrana kakovost. Teža izdelka 400-1000g</t>
    </r>
  </si>
  <si>
    <r>
      <t xml:space="preserve">2.SIR ZA ŽAR , </t>
    </r>
    <r>
      <rPr>
        <sz val="12"/>
        <rFont val="Calibri"/>
        <family val="2"/>
        <charset val="238"/>
        <scheme val="minor"/>
      </rPr>
      <t>z najmanj 15,5%m.m. v suhi snovi, z znakom izbrana kakovost.</t>
    </r>
  </si>
  <si>
    <r>
      <t xml:space="preserve">1.TRDI SIR ZA RIBANJE </t>
    </r>
    <r>
      <rPr>
        <sz val="12"/>
        <rFont val="Calibri"/>
        <family val="2"/>
        <charset val="238"/>
        <scheme val="minor"/>
      </rPr>
      <t>iz surovega mleka z najmanj 48%m.m.v suhi snovi, zorjen najmanj 12 mesecev, . Narezan na kose, vakumsko pakirane.</t>
    </r>
  </si>
  <si>
    <r>
      <t xml:space="preserve">2.ZORJENI KRAVJI SIR </t>
    </r>
    <r>
      <rPr>
        <sz val="12"/>
        <rFont val="Calibri"/>
        <family val="2"/>
        <charset val="238"/>
        <scheme val="minor"/>
      </rPr>
      <t>iz surovega kravjega mleka z najmanj 48%m.m.v suhi snovi, zorjen najmanj 3 mesecev. V kolutu</t>
    </r>
  </si>
  <si>
    <r>
      <t xml:space="preserve">3.OVČJI SIR </t>
    </r>
    <r>
      <rPr>
        <sz val="12"/>
        <rFont val="Calibri"/>
        <family val="2"/>
        <charset val="238"/>
        <scheme val="minor"/>
      </rPr>
      <t>iz 100% ovčjega  mleka z najmanj 48%m.m.v suhi snovi, zorjen najmanj 3 mesece. V kolutu</t>
    </r>
  </si>
  <si>
    <r>
      <t xml:space="preserve">4.KOZJI SIR </t>
    </r>
    <r>
      <rPr>
        <sz val="12"/>
        <rFont val="Calibri"/>
        <family val="2"/>
        <charset val="238"/>
        <scheme val="minor"/>
      </rPr>
      <t>iz 100% kozjega mleka, z najmanj 45% m.m. v suhi snovi. Zorjen najmanj 3 mesece. Koluti cca. 1000-1500g, svetlo rumene barve.</t>
    </r>
  </si>
  <si>
    <r>
      <t xml:space="preserve">1.MEHKI SIR Z BELO PLESNIJO, Brie ali primerljiv </t>
    </r>
    <r>
      <rPr>
        <sz val="12"/>
        <rFont val="Calibri"/>
        <family val="2"/>
        <charset val="238"/>
        <scheme val="minor"/>
      </rPr>
      <t xml:space="preserve"> z najmanj 48% m.m. v suhi snovi. Koluti 1000gr Ustrezno pakiran v folijo.</t>
    </r>
  </si>
  <si>
    <r>
      <t>2.MEHKI SIR S PLEMENITO PLESNIJO</t>
    </r>
    <r>
      <rPr>
        <sz val="12"/>
        <rFont val="Calibri"/>
        <family val="2"/>
        <charset val="238"/>
        <scheme val="minor"/>
      </rPr>
      <t xml:space="preserve"> (Dor Blue in primerljiv) z najmanj 48% m.m. v suhi snovi. Zorjen najmanj 6 mesecev. Koluti 1500-2500g. Ustrezno pakiran v aluminijasto folijo.</t>
    </r>
  </si>
  <si>
    <r>
      <t xml:space="preserve">1.MOCARELA, </t>
    </r>
    <r>
      <rPr>
        <sz val="12"/>
        <rFont val="Calibri"/>
        <family val="2"/>
        <charset val="238"/>
        <scheme val="minor"/>
      </rPr>
      <t>mladi sir iz 100% kravjega mleka, z najmanj 38% m.m. v suhi snovi. Okrogle oblike Pakiran v tekočini. Teža izdelka 125g</t>
    </r>
  </si>
  <si>
    <r>
      <t xml:space="preserve">2.MOCARELA, </t>
    </r>
    <r>
      <rPr>
        <sz val="12"/>
        <rFont val="Calibri"/>
        <family val="2"/>
        <charset val="238"/>
        <scheme val="minor"/>
      </rPr>
      <t>mladi sir iz 100% kravjega mleka, z najmanj 38% m.m. v suhi snovi. Pakiran v tekočini. Teža posamezne kroglice 50g Teža izdelka 500-1000g</t>
    </r>
  </si>
  <si>
    <r>
      <t xml:space="preserve">3.MOCARELA, </t>
    </r>
    <r>
      <rPr>
        <sz val="12"/>
        <rFont val="Calibri"/>
        <family val="2"/>
        <charset val="238"/>
        <scheme val="minor"/>
      </rPr>
      <t>mladi sir iz 100% kravjega mleka, z najmanj 38% m.m. v suhi snovi. Riban julienne, ne sme biti zlepljen, pripravljen za pico.  Ustrezne embalaže, teža 2,5kg</t>
    </r>
  </si>
  <si>
    <r>
      <t xml:space="preserve">1.JURČKI CELI, </t>
    </r>
    <r>
      <rPr>
        <sz val="12"/>
        <rFont val="Calibri"/>
        <family val="2"/>
        <charset val="238"/>
        <scheme val="minor"/>
      </rPr>
      <t>očiščeni, pravilnih oblik, ne nagniti, brez suhih delov,  pakirani v ustrezno embalažo</t>
    </r>
  </si>
  <si>
    <r>
      <t xml:space="preserve">2.JURČKI KOCKE, </t>
    </r>
    <r>
      <rPr>
        <sz val="12"/>
        <rFont val="Calibri"/>
        <family val="2"/>
        <charset val="238"/>
        <scheme val="minor"/>
      </rPr>
      <t>narezani na kocke,  različnih dimenzij, ustrezna   embalaža</t>
    </r>
  </si>
  <si>
    <r>
      <t xml:space="preserve">3.MEŠANICA GOJENIH GOB, </t>
    </r>
    <r>
      <rPr>
        <sz val="12"/>
        <rFont val="Calibri"/>
        <family val="2"/>
        <charset val="238"/>
        <scheme val="minor"/>
      </rPr>
      <t>različne gojene gobe, narezane ali cele,  v sorazmernem deležu, ustrezna  embalaža</t>
    </r>
  </si>
  <si>
    <r>
      <t>4.MEŠANICA GOZDIH GOB,</t>
    </r>
    <r>
      <rPr>
        <sz val="12"/>
        <rFont val="Calibri"/>
        <family val="2"/>
        <charset val="238"/>
        <scheme val="minor"/>
      </rPr>
      <t xml:space="preserve"> mešanica divjih gob, tudi jurčki, narezane ali cele, ustrezna embalaža </t>
    </r>
  </si>
  <si>
    <r>
      <t>1.OMAKA PESTO Z BAZILIKO,</t>
    </r>
    <r>
      <rPr>
        <sz val="12"/>
        <rFont val="Calibri"/>
        <family val="2"/>
        <charset val="238"/>
        <scheme val="minor"/>
      </rPr>
      <t xml:space="preserve"> brez česna iz bazilike, z začimbami  in oljem, steklena embalaža, teža posameznega izdelka 400-500g</t>
    </r>
  </si>
  <si>
    <r>
      <rPr>
        <b/>
        <sz val="12"/>
        <rFont val="Calibri"/>
        <family val="2"/>
        <charset val="238"/>
        <scheme val="minor"/>
      </rPr>
      <t>2.TARTUFATA ČRNA</t>
    </r>
    <r>
      <rPr>
        <sz val="12"/>
        <rFont val="Calibri"/>
        <family val="2"/>
        <charset val="238"/>
        <scheme val="minor"/>
      </rPr>
      <t>, omaka iz belega tartufa  vsaj 3%,črnega tartufa vsaj 12%, šampinionov vsaj 25%, z ekstradeviškim oljčnim oljem in sončničnim oljem. Steklena embalaža, hermetično zaprta, teža posameznega izdelka 500g</t>
    </r>
  </si>
  <si>
    <r>
      <t xml:space="preserve">3.OLJČNO OLJE Z AROMO TARTUFOV, </t>
    </r>
    <r>
      <rPr>
        <sz val="12"/>
        <rFont val="Calibri"/>
        <family val="2"/>
        <charset val="238"/>
        <scheme val="minor"/>
      </rPr>
      <t>ekstradeviško oljčno olje z aromo belega tartufa  , steklena embalaža, 250ml</t>
    </r>
  </si>
  <si>
    <r>
      <t xml:space="preserve">1.ČOKOLADNI NAMAZ </t>
    </r>
    <r>
      <rPr>
        <sz val="12"/>
        <color indexed="8"/>
        <rFont val="Calibri"/>
        <family val="2"/>
        <charset val="238"/>
        <scheme val="minor"/>
      </rPr>
      <t>iz mlečne čokolade, sladkorja, lahko vsebuje lešnike. Pakiranje od 3kg do 5kg</t>
    </r>
  </si>
  <si>
    <r>
      <t xml:space="preserve">2.ČOKOLADNI NAMAZ </t>
    </r>
    <r>
      <rPr>
        <sz val="12"/>
        <color indexed="8"/>
        <rFont val="Calibri"/>
        <family val="2"/>
        <charset val="238"/>
        <scheme val="minor"/>
      </rPr>
      <t>iz mlečne čokolade, sladkorja, lahko vsebuje lešnike. Pakiranje med 20 in 30g , ne trgovska znamka</t>
    </r>
  </si>
  <si>
    <r>
      <t xml:space="preserve">1.JAGODNI NAMAZ </t>
    </r>
    <r>
      <rPr>
        <sz val="12"/>
        <color indexed="8"/>
        <rFont val="Calibri"/>
        <family val="2"/>
        <charset val="238"/>
        <scheme val="minor"/>
      </rPr>
      <t xml:space="preserve">sadni pripravek iz jagodne kaše min 20%, jabolčne kaše in sladkorja, želirna snov, regulator kislosti </t>
    </r>
  </si>
  <si>
    <r>
      <t xml:space="preserve">2.MARELIČNI NAMAZ </t>
    </r>
    <r>
      <rPr>
        <sz val="12"/>
        <color indexed="8"/>
        <rFont val="Calibri"/>
        <family val="2"/>
        <charset val="238"/>
        <scheme val="minor"/>
      </rPr>
      <t>sadni pripravek iz marelične kaše min 20%, jabolčne kaše  in sladkorja, želirna snov, regulator kislosti</t>
    </r>
  </si>
  <si>
    <r>
      <t xml:space="preserve">3.MEŠANA MARMELADA </t>
    </r>
    <r>
      <rPr>
        <sz val="12"/>
        <color indexed="8"/>
        <rFont val="Calibri"/>
        <family val="2"/>
        <charset val="238"/>
        <scheme val="minor"/>
      </rPr>
      <t xml:space="preserve">sadni pripravek iz sladkorja in kaša iz različnih vrst sadja v spremenljivih deležih min 40% delež  </t>
    </r>
  </si>
  <si>
    <r>
      <t xml:space="preserve">4.JAGODNI NAMAZ </t>
    </r>
    <r>
      <rPr>
        <sz val="12"/>
        <color indexed="8"/>
        <rFont val="Calibri"/>
        <family val="2"/>
        <charset val="238"/>
        <scheme val="minor"/>
      </rPr>
      <t>sadni pripravek iz jagodne kaše min 20%, jabolčne kaše in sladkorja, želirna snov, regulator kislosti , 20-25g pakiranje, ne trgovska znamka</t>
    </r>
  </si>
  <si>
    <r>
      <t xml:space="preserve">5.MARELIČNI NAMAZ </t>
    </r>
    <r>
      <rPr>
        <sz val="12"/>
        <color indexed="8"/>
        <rFont val="Calibri"/>
        <family val="2"/>
        <charset val="238"/>
        <scheme val="minor"/>
      </rPr>
      <t>sadni pripravek iz marelične kaše min 20%, jabolčne kaše  in sladkorja, želirna snov, regulator kislosti, 20-25g pakiranje, ne trgovska znamka</t>
    </r>
  </si>
  <si>
    <r>
      <t xml:space="preserve">6.MEŠANA MARMELADA </t>
    </r>
    <r>
      <rPr>
        <sz val="12"/>
        <color indexed="8"/>
        <rFont val="Calibri"/>
        <family val="2"/>
        <charset val="238"/>
        <scheme val="minor"/>
      </rPr>
      <t xml:space="preserve">sadni pripravek iz sladkorja in kaša iz različnih vrst sadja v spremenljivih deležih min 40% delež , 20-25g pakiranje, ne trgovska znamka  </t>
    </r>
  </si>
  <si>
    <r>
      <t xml:space="preserve">1.KRUH ZA TOAST, </t>
    </r>
    <r>
      <rPr>
        <sz val="12"/>
        <color indexed="8"/>
        <rFont val="Calibri"/>
        <family val="2"/>
        <charset val="238"/>
        <scheme val="minor"/>
      </rPr>
      <t xml:space="preserve">pripravljen kruh iz bele pšenične moke, kvadratne oblike s skorjo. Pakiranje 750g. Hotel toast OLZ ali primerljiv. </t>
    </r>
  </si>
  <si>
    <r>
      <t xml:space="preserve">1.PRIPRAVEK ZA TIRAMISU </t>
    </r>
    <r>
      <rPr>
        <sz val="12"/>
        <color indexed="8"/>
        <rFont val="Calibri"/>
        <family val="2"/>
        <charset val="238"/>
        <scheme val="minor"/>
      </rPr>
      <t xml:space="preserve">pripravek za izdelavo tiramisuja z min 65% sira mascarpone. Pakiranje tetrapak 1l, Galbani ali primerljivo </t>
    </r>
  </si>
  <si>
    <r>
      <t xml:space="preserve">2.QIMIQ CLASSIC </t>
    </r>
    <r>
      <rPr>
        <sz val="12"/>
        <rFont val="Calibri"/>
        <family val="2"/>
        <charset val="238"/>
        <scheme val="minor"/>
      </rPr>
      <t>mlečna krema z min 15% mlečne maščobe, ki se uporablja za stabilizacijo jedi, kot so panna cotta, nadevi, omake in podobno. Pakiranje v tetrapak 1l</t>
    </r>
  </si>
  <si>
    <r>
      <t xml:space="preserve">1.VLEČENO TESTO  </t>
    </r>
    <r>
      <rPr>
        <sz val="12"/>
        <color indexed="8"/>
        <rFont val="Calibri"/>
        <family val="2"/>
        <charset val="238"/>
        <scheme val="minor"/>
      </rPr>
      <t>večji listi testa, globoko zamrznjeni, brez konzervansov in drugih aditivov, pakiranje  po 1kg</t>
    </r>
  </si>
  <si>
    <r>
      <t xml:space="preserve">2.LISTNATO TESTO </t>
    </r>
    <r>
      <rPr>
        <sz val="12"/>
        <color theme="1"/>
        <rFont val="Calibri"/>
        <family val="2"/>
        <charset val="238"/>
        <scheme val="minor"/>
      </rPr>
      <t>večji listi testa, globoko zamrznjeni, brez konzervansov in drugih aditivov, pakirani po 1kg</t>
    </r>
  </si>
  <si>
    <r>
      <t xml:space="preserve">1.OCVRT KROMPIR ( Žlebast pomfri), </t>
    </r>
    <r>
      <rPr>
        <sz val="12"/>
        <color theme="1"/>
        <rFont val="Calibri"/>
        <family val="2"/>
        <charset val="238"/>
        <scheme val="minor"/>
      </rPr>
      <t>predpečen, velikost posamznega krompirčka 9/18mm, globoko zamrznjeni, 95% krompir, olje. Pakiranje 2,5kgx5</t>
    </r>
  </si>
  <si>
    <r>
      <t xml:space="preserve">  2.KROMPIRJEVI KRHLJI  S KOŽO</t>
    </r>
    <r>
      <rPr>
        <sz val="12"/>
        <color theme="1"/>
        <rFont val="Calibri"/>
        <family val="2"/>
        <charset val="238"/>
        <scheme val="minor"/>
      </rPr>
      <t>predpečen,  globoko zamrznjeni, 95% krompir, olje. Pakiranje 2,5kgx5</t>
    </r>
  </si>
  <si>
    <r>
      <t xml:space="preserve">3.KROMPIRJEVI SVALJKI, </t>
    </r>
    <r>
      <rPr>
        <sz val="12"/>
        <color theme="1"/>
        <rFont val="Calibri"/>
        <family val="2"/>
        <charset val="238"/>
        <scheme val="minor"/>
      </rPr>
      <t xml:space="preserve">krompirjev pire vsaj 90%, navadna moka, jajca, sol, riževa moka, brez konzervansov. Teža posameznega kosa 8,30gr ( (±10%), dolžina 32mm (±10%), premer 20mm (±10%). Pakiranje 3-6kg. </t>
    </r>
  </si>
  <si>
    <r>
      <t xml:space="preserve">4.KROMPIRJEVI KROKETI, </t>
    </r>
    <r>
      <rPr>
        <sz val="12"/>
        <color theme="1"/>
        <rFont val="Calibri"/>
        <family val="2"/>
        <charset val="238"/>
        <scheme val="minor"/>
      </rPr>
      <t>voda, krompirjevi kosmiči, pšenični zdrob, mlečne beljakovine, drobtinice, hitro zamrznjeno. Pakirano 2x3kg</t>
    </r>
  </si>
  <si>
    <r>
      <t xml:space="preserve">5.KROMPIRJEVI OCVRTKI, </t>
    </r>
    <r>
      <rPr>
        <sz val="12"/>
        <color theme="1"/>
        <rFont val="Calibri"/>
        <family val="2"/>
        <charset val="238"/>
        <scheme val="minor"/>
      </rPr>
      <t xml:space="preserve">voda,  pšenična bela moka, krompirjevi kosmiči min 15% ( krompir, emulgator: E 471, antioksidanta: natrijev metabisulfit (vsebuje ŽVEPLOV DIOKSID) in E 304i), jajca, riževa moka, koruzni škrob, rastlinska maščoba,jedilna sol, hitro zamrznjeno.  </t>
    </r>
  </si>
  <si>
    <r>
      <t xml:space="preserve">1.GORČICA </t>
    </r>
    <r>
      <rPr>
        <sz val="12"/>
        <rFont val="Calibri"/>
        <family val="2"/>
        <charset val="238"/>
        <scheme val="minor"/>
      </rPr>
      <t>nepekoča, v hermetično zaprti embalaž, brez konzervansov, arom ali drugih aditivov , gastro</t>
    </r>
  </si>
  <si>
    <r>
      <t xml:space="preserve">2.GORČICA z gorčičnimi semeni, </t>
    </r>
    <r>
      <rPr>
        <sz val="12"/>
        <rFont val="Calibri"/>
        <family val="2"/>
        <charset val="238"/>
        <scheme val="minor"/>
      </rPr>
      <t>nepekoča, v hermetično zaprti embalaži, brez arom ali drugih aditivov</t>
    </r>
  </si>
  <si>
    <r>
      <t xml:space="preserve">3.GORČICA </t>
    </r>
    <r>
      <rPr>
        <sz val="12"/>
        <rFont val="Calibri"/>
        <family val="2"/>
        <charset val="238"/>
        <scheme val="minor"/>
      </rPr>
      <t>nepekoča, v hermetično zaprti embalaž, brez konzervansov, arom ali drugih aditivov , porcijsko pakiranje, 15ml -NE TRGOVSKA ZNAMKA</t>
    </r>
  </si>
  <si>
    <r>
      <t xml:space="preserve">6.KEČAP </t>
    </r>
    <r>
      <rPr>
        <sz val="12"/>
        <rFont val="Calibri"/>
        <family val="2"/>
        <charset val="238"/>
        <scheme val="minor"/>
      </rPr>
      <t>nepekoč, v hermetično zaprti embalaži, gastro</t>
    </r>
  </si>
  <si>
    <r>
      <t xml:space="preserve">7.KEČAP </t>
    </r>
    <r>
      <rPr>
        <sz val="12"/>
        <rFont val="Calibri"/>
        <family val="2"/>
        <charset val="238"/>
        <scheme val="minor"/>
      </rPr>
      <t>nepekoč, v hermetično zaprti embalaži, porcijsko pakiranje, 15ml  NE TRGOVSKA ZNAMKA</t>
    </r>
  </si>
  <si>
    <r>
      <t>8.TATARSKA OMAKA,</t>
    </r>
    <r>
      <rPr>
        <sz val="12"/>
        <rFont val="Calibri"/>
        <family val="2"/>
        <charset val="238"/>
        <scheme val="minor"/>
      </rPr>
      <t xml:space="preserve"> bela omaka,sončnično olje 77%, kis, jajčni rumenjak, gorčica,   aroma , peteršilj, konzervans (kalijev sorbat, natrijev benzoat).</t>
    </r>
  </si>
  <si>
    <r>
      <t xml:space="preserve">1.SUROVO MASLO </t>
    </r>
    <r>
      <rPr>
        <sz val="12"/>
        <color indexed="8"/>
        <rFont val="Calibri"/>
        <family val="2"/>
        <charset val="238"/>
        <scheme val="minor"/>
      </rPr>
      <t xml:space="preserve"> I. kvalitete oz. I. vrste, iz visoko pasterizirane smetane, z najmanj 82 % mlečne maščobe, brez konzervansov in drugih aditivov, zavitek 250 g, z znakom izbrana kakovost</t>
    </r>
  </si>
  <si>
    <r>
      <t xml:space="preserve">2.SUROVO MASLO </t>
    </r>
    <r>
      <rPr>
        <sz val="12"/>
        <color indexed="8"/>
        <rFont val="Calibri"/>
        <family val="2"/>
        <charset val="238"/>
        <scheme val="minor"/>
      </rPr>
      <t xml:space="preserve"> I. kvalitete oz. I. vrste, iz visoko pasterizirane smetane, z najmanj 82 % mlečne maščobe, brez konzervansov in drugih aditivov, zavitek 8-20 g, z znakom izbrana kakovost, NE TRGOVSKA ZNAMKA</t>
    </r>
  </si>
  <si>
    <r>
      <t>1.SPECIALNA MOKA ZA PIZZO -</t>
    </r>
    <r>
      <rPr>
        <sz val="12"/>
        <color theme="1"/>
        <rFont val="Calibri"/>
        <family val="2"/>
        <charset val="238"/>
        <scheme val="minor"/>
      </rPr>
      <t xml:space="preserve">namenska mešanica bele moke za pripravo testa za pizzo. Pakiranje v vreče 25kg. </t>
    </r>
  </si>
  <si>
    <r>
      <t>1.MASCARPONE,</t>
    </r>
    <r>
      <rPr>
        <sz val="12"/>
        <color theme="1"/>
        <rFont val="Calibri"/>
        <family val="2"/>
        <charset val="238"/>
        <scheme val="minor"/>
      </rPr>
      <t xml:space="preserve">sveži prekmastni sir z min 80% mlečne maščobe  v suhi snovi, brez konzervansov in drugih aditivov, polnjeno v PVC od 500-1000g. </t>
    </r>
  </si>
  <si>
    <r>
      <t>2.TOPLJENI SIR -</t>
    </r>
    <r>
      <rPr>
        <sz val="12"/>
        <rFont val="Calibri"/>
        <family val="2"/>
        <charset val="238"/>
        <scheme val="minor"/>
      </rPr>
      <t xml:space="preserve"> topljeni sir, navaden, kremasta struktura, brez priokusov, izbrana kakovost, trikotne oblike, ne trgovska blagovna znamka, teža posameznega izdelka 25g, izbrana kakovost</t>
    </r>
  </si>
  <si>
    <r>
      <rPr>
        <b/>
        <sz val="12"/>
        <rFont val="Calibri"/>
        <family val="2"/>
        <charset val="238"/>
        <scheme val="minor"/>
      </rPr>
      <t>1.VITAMINSKI NAPITEK multivitaminska istant zrnca, prehransko dopolnilo</t>
    </r>
    <r>
      <rPr>
        <sz val="12"/>
        <rFont val="Calibri"/>
        <family val="2"/>
        <charset val="238"/>
        <scheme val="minor"/>
      </rPr>
      <t>, okusi limona, pomaranča, grenivka, limeta,...(cedevita in enakovredno), pakiran po 19 g . Ena vrečka zadostuje za 250ml vode</t>
    </r>
  </si>
  <si>
    <r>
      <t xml:space="preserve">1.LIPOV ČAJ , </t>
    </r>
    <r>
      <rPr>
        <sz val="12"/>
        <rFont val="Calibri"/>
        <family val="2"/>
        <charset val="238"/>
        <scheme val="minor"/>
      </rPr>
      <t>drobljeni posušeni lipovi listi v filter vrečkah. Pakiranje v kartonsko škatlo 1kg</t>
    </r>
  </si>
  <si>
    <r>
      <t>2.BIO SIVKIN SIRUP,</t>
    </r>
    <r>
      <rPr>
        <sz val="12"/>
        <rFont val="Calibri"/>
        <family val="2"/>
        <charset val="238"/>
        <scheme val="minor"/>
      </rPr>
      <t xml:space="preserve"> pakiran v steklo 500ML, z oznako BIO </t>
    </r>
  </si>
  <si>
    <r>
      <t xml:space="preserve">1.MLEKO V PRAHU </t>
    </r>
    <r>
      <rPr>
        <sz val="12"/>
        <rFont val="Calibri"/>
        <family val="2"/>
        <charset val="238"/>
        <scheme val="minor"/>
      </rPr>
      <t>posneto mleko v prahu iz pasteriziranega mleka, z najmanj 26 % mlečne maščobe v suhi snovi, vsebnost vode ne presega 5%, vsebnost bljakovin se lahko prilagodi na najmanjšo vsebnost 34% 8m/m) izraženo v nemastni suhi snovi, pakirano po 500 g</t>
    </r>
  </si>
  <si>
    <r>
      <t xml:space="preserve">2.KAVA AS CAFFE PREMIUM , </t>
    </r>
    <r>
      <rPr>
        <sz val="12"/>
        <rFont val="Calibri"/>
        <family val="2"/>
        <charset val="238"/>
        <scheme val="minor"/>
      </rPr>
      <t xml:space="preserve">pakirano v ustrezni embalaži 1kg </t>
    </r>
  </si>
  <si>
    <r>
      <t xml:space="preserve">3.KAVA AS CAFFE BAR  , </t>
    </r>
    <r>
      <rPr>
        <sz val="12"/>
        <rFont val="Calibri"/>
        <family val="2"/>
        <charset val="238"/>
        <scheme val="minor"/>
      </rPr>
      <t xml:space="preserve">pakirano v ustrezni embalaži 1kg </t>
    </r>
  </si>
  <si>
    <r>
      <t xml:space="preserve">4.KAKAV </t>
    </r>
    <r>
      <rPr>
        <sz val="12"/>
        <rFont val="Calibri"/>
        <family val="2"/>
        <charset val="238"/>
        <scheme val="minor"/>
      </rPr>
      <t>v prahu, ustrezna embalaža 1kg</t>
    </r>
  </si>
  <si>
    <t>1.PIVA TOČENA ZLATOROG, sodi 30l ali 50l</t>
  </si>
  <si>
    <t>2.PIVA TOČENA UNION, nefiltrirana sodi 25l</t>
  </si>
  <si>
    <r>
      <t xml:space="preserve">1.RADLER UNION, </t>
    </r>
    <r>
      <rPr>
        <sz val="12"/>
        <rFont val="Calibri"/>
        <family val="2"/>
        <charset val="238"/>
        <scheme val="minor"/>
      </rPr>
      <t>okus grejpfruit, pločevinka 0,5l</t>
    </r>
  </si>
  <si>
    <r>
      <t xml:space="preserve">2.RADLER UNION, </t>
    </r>
    <r>
      <rPr>
        <sz val="12"/>
        <rFont val="Calibri"/>
        <family val="2"/>
        <charset val="238"/>
        <scheme val="minor"/>
      </rPr>
      <t>okus grejpfruit, steklenica 0,5l</t>
    </r>
  </si>
  <si>
    <r>
      <t xml:space="preserve">3.PIVO UNI , </t>
    </r>
    <r>
      <rPr>
        <sz val="12"/>
        <rFont val="Calibri"/>
        <family val="2"/>
        <charset val="238"/>
        <scheme val="minor"/>
      </rPr>
      <t>steklenica 0,5l</t>
    </r>
  </si>
  <si>
    <r>
      <t xml:space="preserve">4.PIVO UNI , </t>
    </r>
    <r>
      <rPr>
        <sz val="12"/>
        <rFont val="Calibri"/>
        <family val="2"/>
        <charset val="238"/>
        <scheme val="minor"/>
      </rPr>
      <t>pločevinka 0,5l</t>
    </r>
  </si>
  <si>
    <r>
      <t xml:space="preserve">5.PIVO UNION, </t>
    </r>
    <r>
      <rPr>
        <sz val="12"/>
        <rFont val="Calibri"/>
        <family val="2"/>
        <charset val="238"/>
        <scheme val="minor"/>
      </rPr>
      <t>svetlo steklenica 0,33l</t>
    </r>
  </si>
  <si>
    <r>
      <t xml:space="preserve">6.PIVO UNION, </t>
    </r>
    <r>
      <rPr>
        <sz val="12"/>
        <rFont val="Calibri"/>
        <family val="2"/>
        <charset val="238"/>
        <scheme val="minor"/>
      </rPr>
      <t>svetlo steklenica 0,50l</t>
    </r>
  </si>
  <si>
    <r>
      <t xml:space="preserve">7.PIVO UNION, </t>
    </r>
    <r>
      <rPr>
        <sz val="12"/>
        <rFont val="Calibri"/>
        <family val="2"/>
        <charset val="238"/>
        <scheme val="minor"/>
      </rPr>
      <t>svetlo pločevinka 0,5l</t>
    </r>
  </si>
  <si>
    <r>
      <t xml:space="preserve">8.PIVO ZLATOROG, </t>
    </r>
    <r>
      <rPr>
        <sz val="12"/>
        <rFont val="Calibri"/>
        <family val="2"/>
        <charset val="238"/>
        <scheme val="minor"/>
      </rPr>
      <t>svetlo steklenica 0,33l</t>
    </r>
  </si>
  <si>
    <r>
      <t>9.PIVO ZLATOROG,</t>
    </r>
    <r>
      <rPr>
        <sz val="12"/>
        <rFont val="Calibri"/>
        <family val="2"/>
        <charset val="238"/>
        <scheme val="minor"/>
      </rPr>
      <t xml:space="preserve"> svetlo steklenica 0,50l</t>
    </r>
  </si>
  <si>
    <r>
      <t>10.PIVO ZLATOROG,</t>
    </r>
    <r>
      <rPr>
        <sz val="12"/>
        <rFont val="Calibri"/>
        <family val="2"/>
        <charset val="238"/>
        <scheme val="minor"/>
      </rPr>
      <t xml:space="preserve"> svetlo pločevinka 0,5l</t>
    </r>
  </si>
  <si>
    <r>
      <t>11.PIVO UNION NEFILTRIRANO SVETLO,</t>
    </r>
    <r>
      <rPr>
        <sz val="12"/>
        <rFont val="Calibri"/>
        <family val="2"/>
        <charset val="238"/>
        <scheme val="minor"/>
      </rPr>
      <t xml:space="preserve"> steklenica 0,50l</t>
    </r>
  </si>
  <si>
    <r>
      <t>12.PIVO UNION NEFILTRIRANO TEMNO,</t>
    </r>
    <r>
      <rPr>
        <sz val="12"/>
        <rFont val="Calibri"/>
        <family val="2"/>
        <charset val="238"/>
        <scheme val="minor"/>
      </rPr>
      <t xml:space="preserve"> steklenica 0,50l</t>
    </r>
  </si>
  <si>
    <r>
      <t xml:space="preserve">1.JABOLČNI sok </t>
    </r>
    <r>
      <rPr>
        <sz val="12"/>
        <rFont val="Calibri"/>
        <family val="2"/>
        <charset val="238"/>
        <scheme val="minor"/>
      </rPr>
      <t xml:space="preserve">z 50% sadnim deležem, tetrapak 1l ali 2l  </t>
    </r>
  </si>
  <si>
    <r>
      <t xml:space="preserve">2.POMARANČNI sok </t>
    </r>
    <r>
      <rPr>
        <sz val="12"/>
        <rFont val="Calibri"/>
        <family val="2"/>
        <charset val="238"/>
        <scheme val="minor"/>
      </rPr>
      <t xml:space="preserve">z 50% sadnim deležem, tetrapak 1l ali 2l  </t>
    </r>
  </si>
  <si>
    <r>
      <t xml:space="preserve">1.JABOLČNI sok </t>
    </r>
    <r>
      <rPr>
        <sz val="12"/>
        <rFont val="Calibri"/>
        <family val="2"/>
        <charset val="238"/>
        <scheme val="minor"/>
      </rPr>
      <t xml:space="preserve"> 100% iz zgoščenega soka, modro  steklo 0,2l, Fructal ali primerljiv</t>
    </r>
  </si>
  <si>
    <r>
      <t>2.POMARANČNI</t>
    </r>
    <r>
      <rPr>
        <sz val="12"/>
        <rFont val="Calibri"/>
        <family val="2"/>
        <charset val="238"/>
        <scheme val="minor"/>
      </rPr>
      <t xml:space="preserve"> sok s sadnimi delčki 100%, iz zgoščenega soka,   modro steklo 0,2l, Fructal  ali primerljiv</t>
    </r>
  </si>
  <si>
    <r>
      <t>3.BOROVNICA n</t>
    </r>
    <r>
      <rPr>
        <sz val="12"/>
        <rFont val="Calibri"/>
        <family val="2"/>
        <charset val="238"/>
        <scheme val="minor"/>
      </rPr>
      <t>egazirana brezalkoholna pijača z okusom borovnice in z najmanj 40% sadnim deležem, modro steklo 0,2l, Fructal  ali primerljiv</t>
    </r>
  </si>
  <si>
    <r>
      <t xml:space="preserve">4.JAGODA </t>
    </r>
    <r>
      <rPr>
        <sz val="12"/>
        <rFont val="Calibri"/>
        <family val="2"/>
        <charset val="238"/>
        <scheme val="minor"/>
      </rPr>
      <t>negazirana brezalkoholna pijaša z okusom jagode in z najmanj 40% sadnim deležem, modro  steklo 0,2l, Fructal  ali primerljiv</t>
    </r>
  </si>
  <si>
    <r>
      <t xml:space="preserve">5.BRESKEV  </t>
    </r>
    <r>
      <rPr>
        <sz val="12"/>
        <rFont val="Calibri"/>
        <family val="2"/>
        <charset val="238"/>
        <scheme val="minor"/>
      </rPr>
      <t>nektar iz breskev z najmanj 50% sadnim deležem, modro steklo 0,2l, Fructal ali primerljiv</t>
    </r>
  </si>
  <si>
    <r>
      <t xml:space="preserve">6.ANANAS </t>
    </r>
    <r>
      <rPr>
        <sz val="12"/>
        <rFont val="Calibri"/>
        <family val="2"/>
        <charset val="238"/>
        <scheme val="minor"/>
      </rPr>
      <t>sok iz 100%  zgoščenega soka,  modro steklo 0,2l, Fructal ali primerljiv</t>
    </r>
  </si>
  <si>
    <r>
      <t xml:space="preserve">1.PIJAČA Z OKUSOM JABOLKA, </t>
    </r>
    <r>
      <rPr>
        <sz val="12"/>
        <rFont val="Calibri"/>
        <family val="2"/>
        <charset val="238"/>
        <scheme val="minor"/>
      </rPr>
      <t xml:space="preserve">koncentrat za pripravo negazirane brezalkoholne pijače z okusom jabolka Sadni delež : najmanj 50% zgoščenega jabolčnega soka iz zgoščenega soka v končni pijači. Pakiranje v karton 10 l. Nastavek za priklop na točilni aparat. </t>
    </r>
  </si>
  <si>
    <r>
      <t xml:space="preserve">2.PIJAČA Z OKUSOM POMARANČE, </t>
    </r>
    <r>
      <rPr>
        <sz val="12"/>
        <rFont val="Calibri"/>
        <family val="2"/>
        <charset val="238"/>
        <scheme val="minor"/>
      </rPr>
      <t xml:space="preserve">koncentrat za pripravo negazirane brezalkoholne pijače z okusom pomaranče  Sadni delež : najmanj 50% zgoščenega pomarančnega soka iz zgoščenega soka v končni pijači. Pakiranje v karton 10 l. Nastavek za priklop na točilni aparat. </t>
    </r>
  </si>
  <si>
    <r>
      <t xml:space="preserve">1.MINERALNA VODA </t>
    </r>
    <r>
      <rPr>
        <sz val="12"/>
        <rFont val="Calibri"/>
        <family val="2"/>
        <charset val="238"/>
        <scheme val="minor"/>
      </rPr>
      <t>gazirana, Radenska ali primerljiva, steklenica 1l</t>
    </r>
  </si>
  <si>
    <r>
      <t xml:space="preserve">2.MINERALNA VODA, </t>
    </r>
    <r>
      <rPr>
        <sz val="12"/>
        <rFont val="Calibri"/>
        <family val="2"/>
        <charset val="238"/>
        <scheme val="minor"/>
      </rPr>
      <t>gazirana, Radenska ali primerljiva, steklenica 0,5l</t>
    </r>
  </si>
  <si>
    <r>
      <t xml:space="preserve">3.MINERALNA VODA, </t>
    </r>
    <r>
      <rPr>
        <sz val="12"/>
        <rFont val="Calibri"/>
        <family val="2"/>
        <charset val="238"/>
        <scheme val="minor"/>
      </rPr>
      <t>gazirana, Radenska ali primerljiva, steklenica 0,25l</t>
    </r>
  </si>
  <si>
    <r>
      <t xml:space="preserve">4.MINERALNA VODA, </t>
    </r>
    <r>
      <rPr>
        <sz val="12"/>
        <rFont val="Calibri"/>
        <family val="2"/>
        <charset val="238"/>
        <scheme val="minor"/>
      </rPr>
      <t>gazirana, Radenska ali primerljiva, plastenka 0,5l</t>
    </r>
  </si>
  <si>
    <r>
      <t xml:space="preserve">5.MINERALNA VODA, </t>
    </r>
    <r>
      <rPr>
        <sz val="12"/>
        <rFont val="Calibri"/>
        <family val="2"/>
        <charset val="238"/>
        <scheme val="minor"/>
      </rPr>
      <t>negazirana, Radenska Naturelle ali primerljiva, steklenica 1l</t>
    </r>
  </si>
  <si>
    <r>
      <t xml:space="preserve">6.MINERALNA VODA, </t>
    </r>
    <r>
      <rPr>
        <sz val="12"/>
        <rFont val="Calibri"/>
        <family val="2"/>
        <charset val="238"/>
        <scheme val="minor"/>
      </rPr>
      <t>negazirana, Radenska Naturelle ali primerljiva, steklenica 0,5l</t>
    </r>
  </si>
  <si>
    <r>
      <t xml:space="preserve">7.MINERALNA VODA, </t>
    </r>
    <r>
      <rPr>
        <sz val="12"/>
        <rFont val="Calibri"/>
        <family val="2"/>
        <charset val="238"/>
        <scheme val="minor"/>
      </rPr>
      <t>negazirana, Radenska Naturelle ali primerljiva, steklenica 0,25l</t>
    </r>
  </si>
  <si>
    <r>
      <t>1.RDEČE VINO TERAN ,</t>
    </r>
    <r>
      <rPr>
        <sz val="12"/>
        <rFont val="Calibri"/>
        <family val="2"/>
        <charset val="238"/>
        <scheme val="minor"/>
      </rPr>
      <t xml:space="preserve"> steklenica,   1l</t>
    </r>
  </si>
  <si>
    <r>
      <t xml:space="preserve">2.RDEČE VINO TERAN PRESTIGE , </t>
    </r>
    <r>
      <rPr>
        <sz val="12"/>
        <rFont val="Calibri"/>
        <family val="2"/>
        <charset val="238"/>
        <scheme val="minor"/>
      </rPr>
      <t>steklenica 0,75l</t>
    </r>
  </si>
  <si>
    <r>
      <t>3.RDEČE VINO CUVEE PRESTIGE ,</t>
    </r>
    <r>
      <rPr>
        <sz val="12"/>
        <rFont val="Calibri"/>
        <family val="2"/>
        <charset val="238"/>
        <scheme val="minor"/>
      </rPr>
      <t xml:space="preserve"> steklenica 0,75l</t>
    </r>
  </si>
  <si>
    <r>
      <t>4.RDEČE VINO TERAN ,</t>
    </r>
    <r>
      <rPr>
        <sz val="12"/>
        <rFont val="Calibri"/>
        <family val="2"/>
        <charset val="238"/>
        <scheme val="minor"/>
      </rPr>
      <t xml:space="preserve"> steklenica 0,25l</t>
    </r>
  </si>
  <si>
    <r>
      <t>5.BELO VINO MALVAZIJA,</t>
    </r>
    <r>
      <rPr>
        <sz val="12"/>
        <rFont val="Calibri"/>
        <family val="2"/>
        <charset val="238"/>
        <scheme val="minor"/>
      </rPr>
      <t xml:space="preserve"> steklenica 1l</t>
    </r>
  </si>
  <si>
    <r>
      <t xml:space="preserve">6.BELO VINO MALVAZIJA PRESTIGE, </t>
    </r>
    <r>
      <rPr>
        <sz val="12"/>
        <rFont val="Calibri"/>
        <family val="2"/>
        <charset val="238"/>
        <scheme val="minor"/>
      </rPr>
      <t>steklenica, 0,75l</t>
    </r>
  </si>
  <si>
    <r>
      <t xml:space="preserve">7.BELO VINO VITOVSKA GRGANJA PRESTIGE, </t>
    </r>
    <r>
      <rPr>
        <sz val="12"/>
        <rFont val="Calibri"/>
        <family val="2"/>
        <charset val="238"/>
        <scheme val="minor"/>
      </rPr>
      <t>steklenica 0,75l</t>
    </r>
  </si>
  <si>
    <r>
      <t xml:space="preserve">8.MARMORNA PENINA, </t>
    </r>
    <r>
      <rPr>
        <sz val="12"/>
        <rFont val="Calibri"/>
        <family val="2"/>
        <charset val="238"/>
        <scheme val="minor"/>
      </rPr>
      <t>steklenica, 0,75l</t>
    </r>
  </si>
  <si>
    <r>
      <t>9.TERANOV LIKER ,</t>
    </r>
    <r>
      <rPr>
        <sz val="12"/>
        <rFont val="Calibri"/>
        <family val="2"/>
        <charset val="238"/>
        <scheme val="minor"/>
      </rPr>
      <t xml:space="preserve"> steklenica,   1l</t>
    </r>
  </si>
  <si>
    <r>
      <t>1.PENEČE VINO PROSECCO</t>
    </r>
    <r>
      <rPr>
        <sz val="12"/>
        <rFont val="Calibri"/>
        <family val="2"/>
        <charset val="238"/>
        <scheme val="minor"/>
      </rPr>
      <t xml:space="preserve"> ( ali primerljiv), steklenica 075l </t>
    </r>
  </si>
  <si>
    <r>
      <t xml:space="preserve">1.SCHWEPPES BITTER LEMON, </t>
    </r>
    <r>
      <rPr>
        <sz val="12"/>
        <rFont val="Calibri"/>
        <family val="2"/>
        <charset val="238"/>
        <scheme val="minor"/>
      </rPr>
      <t>steklenica 0,25l</t>
    </r>
  </si>
  <si>
    <r>
      <t xml:space="preserve">2.SCHWEPPES BITTER TONIC, </t>
    </r>
    <r>
      <rPr>
        <sz val="12"/>
        <rFont val="Calibri"/>
        <family val="2"/>
        <charset val="238"/>
        <scheme val="minor"/>
      </rPr>
      <t>steklenica 0,25l</t>
    </r>
  </si>
  <si>
    <r>
      <t xml:space="preserve">3.COCA COLA, </t>
    </r>
    <r>
      <rPr>
        <sz val="12"/>
        <rFont val="Calibri"/>
        <family val="2"/>
        <charset val="238"/>
        <scheme val="minor"/>
      </rPr>
      <t>steklenica 0,25l</t>
    </r>
  </si>
  <si>
    <r>
      <t>4.COCA COLA ZERO ,</t>
    </r>
    <r>
      <rPr>
        <sz val="12"/>
        <rFont val="Calibri"/>
        <family val="2"/>
        <charset val="238"/>
        <scheme val="minor"/>
      </rPr>
      <t xml:space="preserve"> steklenica 0,25l</t>
    </r>
  </si>
  <si>
    <r>
      <t xml:space="preserve">5.FANTA, </t>
    </r>
    <r>
      <rPr>
        <sz val="12"/>
        <rFont val="Calibri"/>
        <family val="2"/>
        <charset val="238"/>
        <scheme val="minor"/>
      </rPr>
      <t>steklenica 0,25l</t>
    </r>
  </si>
  <si>
    <r>
      <t>6.SPRITE,</t>
    </r>
    <r>
      <rPr>
        <sz val="12"/>
        <rFont val="Calibri"/>
        <family val="2"/>
        <charset val="238"/>
        <scheme val="minor"/>
      </rPr>
      <t xml:space="preserve"> steklenica 0,25l</t>
    </r>
  </si>
  <si>
    <r>
      <t xml:space="preserve">7.ORANGINA, </t>
    </r>
    <r>
      <rPr>
        <sz val="12"/>
        <rFont val="Calibri"/>
        <family val="2"/>
        <charset val="238"/>
        <scheme val="minor"/>
      </rPr>
      <t>okus pomaranča, steklenica 0,25l</t>
    </r>
  </si>
  <si>
    <r>
      <t xml:space="preserve">8.GINGERINO, </t>
    </r>
    <r>
      <rPr>
        <sz val="12"/>
        <rFont val="Calibri"/>
        <family val="2"/>
        <charset val="238"/>
        <scheme val="minor"/>
      </rPr>
      <t>steklenica 0,1l, pakiranje 10x0,1l</t>
    </r>
  </si>
  <si>
    <r>
      <t xml:space="preserve">9.COCKTA, </t>
    </r>
    <r>
      <rPr>
        <sz val="12"/>
        <rFont val="Calibri"/>
        <family val="2"/>
        <charset val="238"/>
        <scheme val="minor"/>
      </rPr>
      <t>steklenica 0,275l</t>
    </r>
  </si>
  <si>
    <r>
      <t>10.COCKTA ZERO ,</t>
    </r>
    <r>
      <rPr>
        <sz val="12"/>
        <rFont val="Calibri"/>
        <family val="2"/>
        <charset val="238"/>
        <scheme val="minor"/>
      </rPr>
      <t xml:space="preserve"> steklenica 0,275l</t>
    </r>
  </si>
  <si>
    <r>
      <t>11.SCHWEPPES BITTER LEMON,</t>
    </r>
    <r>
      <rPr>
        <sz val="12"/>
        <rFont val="Calibri"/>
        <family val="2"/>
        <charset val="238"/>
        <scheme val="minor"/>
      </rPr>
      <t>plastenka 0,5l</t>
    </r>
  </si>
  <si>
    <r>
      <t>12.COCA COLA,</t>
    </r>
    <r>
      <rPr>
        <sz val="12"/>
        <rFont val="Calibri"/>
        <family val="2"/>
        <charset val="238"/>
        <scheme val="minor"/>
      </rPr>
      <t xml:space="preserve"> plastenka 0,5l</t>
    </r>
  </si>
  <si>
    <r>
      <t xml:space="preserve">13.COCA COLA ZERO, </t>
    </r>
    <r>
      <rPr>
        <sz val="12"/>
        <rFont val="Calibri"/>
        <family val="2"/>
        <charset val="238"/>
        <scheme val="minor"/>
      </rPr>
      <t>plastenka 0,5l</t>
    </r>
  </si>
  <si>
    <r>
      <t xml:space="preserve">14.FANTA, </t>
    </r>
    <r>
      <rPr>
        <sz val="12"/>
        <rFont val="Calibri"/>
        <family val="2"/>
        <charset val="238"/>
        <scheme val="minor"/>
      </rPr>
      <t>plastenka 0,5l</t>
    </r>
  </si>
  <si>
    <r>
      <t xml:space="preserve">15.SPRITE, </t>
    </r>
    <r>
      <rPr>
        <sz val="12"/>
        <rFont val="Calibri"/>
        <family val="2"/>
        <charset val="238"/>
        <scheme val="minor"/>
      </rPr>
      <t>plastenka 0,5l</t>
    </r>
  </si>
  <si>
    <r>
      <t xml:space="preserve">16.REDBULL, </t>
    </r>
    <r>
      <rPr>
        <sz val="12"/>
        <rFont val="Calibri"/>
        <family val="2"/>
        <charset val="238"/>
        <scheme val="minor"/>
      </rPr>
      <t>energijska gazirana pijača, pločevinka 0,25l</t>
    </r>
  </si>
  <si>
    <r>
      <t xml:space="preserve">1.VODA namizna, </t>
    </r>
    <r>
      <rPr>
        <sz val="12"/>
        <rFont val="Calibri"/>
        <family val="2"/>
        <charset val="238"/>
        <scheme val="minor"/>
      </rPr>
      <t>brez dodatnih okusov, pakirana</t>
    </r>
    <r>
      <rPr>
        <b/>
        <sz val="12"/>
        <rFont val="Calibri"/>
        <family val="2"/>
        <charset val="238"/>
        <scheme val="minor"/>
      </rPr>
      <t xml:space="preserve"> </t>
    </r>
    <r>
      <rPr>
        <sz val="12"/>
        <rFont val="Calibri"/>
        <family val="2"/>
        <charset val="238"/>
        <scheme val="minor"/>
      </rPr>
      <t xml:space="preserve">v PET plastenko, 0,5 l </t>
    </r>
  </si>
  <si>
    <r>
      <t xml:space="preserve">2.VODA z okusi namizna , iz naravne mineralne vode  </t>
    </r>
    <r>
      <rPr>
        <sz val="12"/>
        <rFont val="Calibri"/>
        <family val="2"/>
        <charset val="238"/>
        <scheme val="minor"/>
      </rPr>
      <t>različni okusi, pakirana</t>
    </r>
    <r>
      <rPr>
        <b/>
        <sz val="12"/>
        <rFont val="Calibri"/>
        <family val="2"/>
        <charset val="238"/>
        <scheme val="minor"/>
      </rPr>
      <t xml:space="preserve"> </t>
    </r>
    <r>
      <rPr>
        <sz val="12"/>
        <rFont val="Calibri"/>
        <family val="2"/>
        <charset val="238"/>
        <scheme val="minor"/>
      </rPr>
      <t>v PET plastenko, 0,5 l , DANA ali primerljivo</t>
    </r>
  </si>
  <si>
    <r>
      <t xml:space="preserve">1.LEDENI ČAJ, </t>
    </r>
    <r>
      <rPr>
        <sz val="12"/>
        <rFont val="Calibri"/>
        <family val="2"/>
        <charset val="238"/>
        <scheme val="minor"/>
      </rPr>
      <t>okus breskev, przorna plastenka 0,5 l , CHAI ali primerljiv</t>
    </r>
  </si>
  <si>
    <r>
      <t xml:space="preserve">2.LEDENI ČAJ, </t>
    </r>
    <r>
      <rPr>
        <sz val="12"/>
        <rFont val="Calibri"/>
        <family val="2"/>
        <charset val="238"/>
        <scheme val="minor"/>
      </rPr>
      <t xml:space="preserve">razni okusi, prozorno steklo 0,33l   </t>
    </r>
  </si>
  <si>
    <t>1.WHISKEY ABERLOUR 12LET, 0,7L</t>
  </si>
  <si>
    <t>2.WHISKEY LAGAVOULIN 16LET 0,7L</t>
  </si>
  <si>
    <t>3.WHISKEY JURA 10LET  0,7L</t>
  </si>
  <si>
    <t>4.GIN MARE 1L</t>
  </si>
  <si>
    <t>5.GIN BRIN 1L</t>
  </si>
  <si>
    <t>6.VODKA RUSSKIY STANDARD 1L</t>
  </si>
  <si>
    <r>
      <t xml:space="preserve">1.GRENČICA AMARO 18, </t>
    </r>
    <r>
      <rPr>
        <sz val="12"/>
        <rFont val="Calibri"/>
        <family val="2"/>
        <charset val="238"/>
        <scheme val="minor"/>
      </rPr>
      <t>steklenica 1L</t>
    </r>
  </si>
  <si>
    <r>
      <t xml:space="preserve">2.APERITIV APEROL , </t>
    </r>
    <r>
      <rPr>
        <sz val="12"/>
        <rFont val="Calibri"/>
        <family val="2"/>
        <charset val="238"/>
        <scheme val="minor"/>
      </rPr>
      <t>steklenica 1l</t>
    </r>
  </si>
  <si>
    <r>
      <t xml:space="preserve">3.APERITIV CYNAR, </t>
    </r>
    <r>
      <rPr>
        <sz val="12"/>
        <rFont val="Calibri"/>
        <family val="2"/>
        <charset val="238"/>
        <scheme val="minor"/>
      </rPr>
      <t>steklenica 1l</t>
    </r>
  </si>
  <si>
    <r>
      <t>4.APERITIV MARTINI ROSSO</t>
    </r>
    <r>
      <rPr>
        <sz val="12"/>
        <rFont val="Calibri"/>
        <family val="2"/>
        <charset val="238"/>
        <scheme val="minor"/>
      </rPr>
      <t xml:space="preserve"> steklenica 1L</t>
    </r>
  </si>
  <si>
    <r>
      <t xml:space="preserve">5.APERITIV MARTINI BIANCO </t>
    </r>
    <r>
      <rPr>
        <sz val="12"/>
        <rFont val="Calibri"/>
        <family val="2"/>
        <charset val="238"/>
        <scheme val="minor"/>
      </rPr>
      <t>steklenica 1L</t>
    </r>
  </si>
  <si>
    <r>
      <t xml:space="preserve">6.GRENČICA JEGERMAISTER, </t>
    </r>
    <r>
      <rPr>
        <sz val="12"/>
        <rFont val="Calibri"/>
        <family val="2"/>
        <charset val="238"/>
        <scheme val="minor"/>
      </rPr>
      <t>steklenica 1l</t>
    </r>
  </si>
  <si>
    <r>
      <t xml:space="preserve">7.GRENČICA PELINKOVEC, </t>
    </r>
    <r>
      <rPr>
        <sz val="12"/>
        <rFont val="Calibri"/>
        <family val="2"/>
        <charset val="238"/>
        <scheme val="minor"/>
      </rPr>
      <t>steklenica 1l</t>
    </r>
  </si>
  <si>
    <r>
      <t xml:space="preserve">8.RUM BACARDI SVETLI </t>
    </r>
    <r>
      <rPr>
        <sz val="12"/>
        <rFont val="Calibri"/>
        <family val="2"/>
        <charset val="238"/>
        <scheme val="minor"/>
      </rPr>
      <t xml:space="preserve">steklenica 1l </t>
    </r>
  </si>
  <si>
    <r>
      <t>9.RUM</t>
    </r>
    <r>
      <rPr>
        <sz val="12"/>
        <rFont val="Calibri"/>
        <family val="2"/>
        <charset val="238"/>
        <scheme val="minor"/>
      </rPr>
      <t xml:space="preserve"> </t>
    </r>
    <r>
      <rPr>
        <b/>
        <sz val="12"/>
        <rFont val="Calibri"/>
        <family val="2"/>
        <charset val="238"/>
        <scheme val="minor"/>
      </rPr>
      <t>HAVANA</t>
    </r>
    <r>
      <rPr>
        <sz val="12"/>
        <rFont val="Calibri"/>
        <family val="2"/>
        <charset val="238"/>
        <scheme val="minor"/>
      </rPr>
      <t xml:space="preserve"> v steklenici,  1 l</t>
    </r>
  </si>
  <si>
    <r>
      <t>10.VILJAMOVKA PRIOR</t>
    </r>
    <r>
      <rPr>
        <sz val="12"/>
        <rFont val="Calibri"/>
        <family val="2"/>
        <charset val="238"/>
        <scheme val="minor"/>
      </rPr>
      <t xml:space="preserve"> steklenica 0,7 L</t>
    </r>
  </si>
  <si>
    <r>
      <t xml:space="preserve">11.BRINJEVEC PRIOR </t>
    </r>
    <r>
      <rPr>
        <sz val="12"/>
        <rFont val="Calibri"/>
        <family val="2"/>
        <charset val="238"/>
        <scheme val="minor"/>
      </rPr>
      <t>steklenica  0,7L</t>
    </r>
  </si>
  <si>
    <r>
      <t xml:space="preserve">12.BAIYLES </t>
    </r>
    <r>
      <rPr>
        <sz val="12"/>
        <rFont val="Calibri"/>
        <family val="2"/>
        <charset val="238"/>
        <scheme val="minor"/>
      </rPr>
      <t>steklenica 1L</t>
    </r>
  </si>
  <si>
    <r>
      <t xml:space="preserve">13.AMARETTO DI SARONNO </t>
    </r>
    <r>
      <rPr>
        <sz val="12"/>
        <rFont val="Calibri"/>
        <family val="2"/>
        <charset val="238"/>
        <scheme val="minor"/>
      </rPr>
      <t>steklenica 1L</t>
    </r>
  </si>
  <si>
    <r>
      <t xml:space="preserve">14.WHISKEY CANADIAN CLUB </t>
    </r>
    <r>
      <rPr>
        <sz val="12"/>
        <rFont val="Calibri"/>
        <family val="2"/>
        <charset val="238"/>
        <scheme val="minor"/>
      </rPr>
      <t>steklenica 1L</t>
    </r>
  </si>
  <si>
    <r>
      <t>15.WHISKEY CHIVAS REGAL</t>
    </r>
    <r>
      <rPr>
        <sz val="12"/>
        <rFont val="Calibri"/>
        <family val="2"/>
        <charset val="238"/>
        <scheme val="minor"/>
      </rPr>
      <t xml:space="preserve"> steklenica 1L</t>
    </r>
  </si>
  <si>
    <r>
      <t xml:space="preserve">16.WHISKEY J&amp;B </t>
    </r>
    <r>
      <rPr>
        <sz val="12"/>
        <rFont val="Calibri"/>
        <family val="2"/>
        <charset val="238"/>
        <scheme val="minor"/>
      </rPr>
      <t>steklenica 1L</t>
    </r>
  </si>
  <si>
    <r>
      <t xml:space="preserve">17.WHISKEY JACK DANIELS </t>
    </r>
    <r>
      <rPr>
        <sz val="12"/>
        <rFont val="Calibri"/>
        <family val="2"/>
        <charset val="238"/>
        <scheme val="minor"/>
      </rPr>
      <t>steklenica 1L</t>
    </r>
  </si>
  <si>
    <r>
      <t xml:space="preserve">18.WHISKEY BALLANTINES </t>
    </r>
    <r>
      <rPr>
        <sz val="12"/>
        <rFont val="Calibri"/>
        <family val="2"/>
        <charset val="238"/>
        <scheme val="minor"/>
      </rPr>
      <t>steklenica 1L</t>
    </r>
  </si>
  <si>
    <r>
      <t xml:space="preserve">19.WHISKEY JAMESON </t>
    </r>
    <r>
      <rPr>
        <sz val="12"/>
        <rFont val="Calibri"/>
        <family val="2"/>
        <charset val="238"/>
        <scheme val="minor"/>
      </rPr>
      <t>steklenica 1L</t>
    </r>
  </si>
  <si>
    <r>
      <t xml:space="preserve">20.GIN BOMBAY </t>
    </r>
    <r>
      <rPr>
        <sz val="12"/>
        <rFont val="Calibri"/>
        <family val="2"/>
        <charset val="238"/>
        <scheme val="minor"/>
      </rPr>
      <t>steklenica 1L</t>
    </r>
  </si>
  <si>
    <r>
      <t xml:space="preserve">21.GIN LONDON DRY </t>
    </r>
    <r>
      <rPr>
        <sz val="12"/>
        <rFont val="Calibri"/>
        <family val="2"/>
        <charset val="238"/>
        <scheme val="minor"/>
      </rPr>
      <t>steklenica 1L</t>
    </r>
  </si>
  <si>
    <r>
      <t xml:space="preserve">22.VODKA SMIRNOFF </t>
    </r>
    <r>
      <rPr>
        <sz val="12"/>
        <rFont val="Calibri"/>
        <family val="2"/>
        <charset val="238"/>
        <scheme val="minor"/>
      </rPr>
      <t>steklenica 1L</t>
    </r>
  </si>
  <si>
    <r>
      <t xml:space="preserve">23.VODKA KEGLEVICH OKUS JAGODA </t>
    </r>
    <r>
      <rPr>
        <sz val="12"/>
        <rFont val="Calibri"/>
        <family val="2"/>
        <charset val="238"/>
        <scheme val="minor"/>
      </rPr>
      <t>steklenica 0,7L</t>
    </r>
  </si>
  <si>
    <r>
      <t xml:space="preserve">24.VODKA FRUCTAL SLOVENIJA </t>
    </r>
    <r>
      <rPr>
        <sz val="12"/>
        <rFont val="Calibri"/>
        <family val="2"/>
        <charset val="238"/>
        <scheme val="minor"/>
      </rPr>
      <t>steklenica 1L</t>
    </r>
  </si>
  <si>
    <r>
      <t xml:space="preserve">25.KONJAK COURVOISER </t>
    </r>
    <r>
      <rPr>
        <sz val="12"/>
        <rFont val="Calibri"/>
        <family val="2"/>
        <charset val="238"/>
        <scheme val="minor"/>
      </rPr>
      <t>steklenica 0,7L</t>
    </r>
  </si>
  <si>
    <r>
      <t xml:space="preserve">26.KONJAK MARTEL </t>
    </r>
    <r>
      <rPr>
        <sz val="12"/>
        <rFont val="Calibri"/>
        <family val="2"/>
        <charset val="238"/>
        <scheme val="minor"/>
      </rPr>
      <t>steklenica 0,7L</t>
    </r>
  </si>
  <si>
    <r>
      <rPr>
        <b/>
        <sz val="12"/>
        <color indexed="8"/>
        <rFont val="Calibri"/>
        <family val="2"/>
        <charset val="238"/>
        <scheme val="minor"/>
      </rPr>
      <t>1.RJAVI SERVIRNI SLADKOR</t>
    </r>
    <r>
      <rPr>
        <sz val="12"/>
        <color indexed="8"/>
        <rFont val="Calibri"/>
        <family val="2"/>
        <charset val="238"/>
        <scheme val="minor"/>
      </rPr>
      <t xml:space="preserve">- trsni sladkor v papirnatih vrečkah z napisom Kobilarna Lipica, 4g </t>
    </r>
  </si>
  <si>
    <r>
      <t xml:space="preserve">2.BEL SERVIRNI SLADKOR - </t>
    </r>
    <r>
      <rPr>
        <sz val="12"/>
        <rFont val="Calibri"/>
        <family val="2"/>
        <charset val="238"/>
        <scheme val="minor"/>
      </rPr>
      <t>bel sladkor v papirnatih vrečkah z napisom Kobilarna Lipica 4g</t>
    </r>
  </si>
  <si>
    <r>
      <rPr>
        <b/>
        <sz val="12"/>
        <color indexed="8"/>
        <rFont val="Calibri"/>
        <family val="2"/>
        <charset val="238"/>
        <scheme val="minor"/>
      </rPr>
      <t>1.KAVA V ZRNJU</t>
    </r>
    <r>
      <rPr>
        <sz val="12"/>
        <color indexed="8"/>
        <rFont val="Calibri"/>
        <family val="2"/>
        <charset val="238"/>
        <scheme val="minor"/>
      </rPr>
      <t xml:space="preserve"> -  v 3 kg kovinskih balonih , Illy ali primerljiva </t>
    </r>
  </si>
  <si>
    <r>
      <rPr>
        <b/>
        <sz val="12"/>
        <color indexed="8"/>
        <rFont val="Calibri"/>
        <family val="2"/>
        <charset val="238"/>
        <scheme val="minor"/>
      </rPr>
      <t>2.BREZKOFEINSKA MLETA KAVA</t>
    </r>
    <r>
      <rPr>
        <sz val="12"/>
        <color indexed="8"/>
        <rFont val="Calibri"/>
        <family val="2"/>
        <charset val="238"/>
        <scheme val="minor"/>
      </rPr>
      <t xml:space="preserve"> - pakirana v pločevinko     250 gr  Illy ali primerljiva</t>
    </r>
  </si>
  <si>
    <r>
      <t xml:space="preserve">3.KAVA V KAPSULAH - </t>
    </r>
    <r>
      <rPr>
        <sz val="12"/>
        <rFont val="Calibri"/>
        <family val="2"/>
        <charset val="238"/>
        <scheme val="minor"/>
      </rPr>
      <t>v PVC okroglih kapsulah, za pripravo kavnega napitka na profesionalnem kavnem aparatu. Teža posamezne kapsule 6g.    Illy ali primerljiva</t>
    </r>
  </si>
  <si>
    <r>
      <rPr>
        <b/>
        <sz val="12"/>
        <color indexed="8"/>
        <rFont val="Calibri"/>
        <family val="2"/>
        <charset val="238"/>
        <scheme val="minor"/>
      </rPr>
      <t>1.BELA ČOKOLADA</t>
    </r>
    <r>
      <rPr>
        <sz val="12"/>
        <color indexed="8"/>
        <rFont val="Calibri"/>
        <family val="2"/>
        <charset val="238"/>
        <scheme val="minor"/>
      </rPr>
      <t xml:space="preserve"> min 38% kakava, ekstra v kapljicah. </t>
    </r>
  </si>
  <si>
    <r>
      <rPr>
        <b/>
        <sz val="12"/>
        <color indexed="8"/>
        <rFont val="Calibri"/>
        <family val="2"/>
        <charset val="238"/>
        <scheme val="minor"/>
      </rPr>
      <t>2.MLEČNA ČOKOLADA</t>
    </r>
    <r>
      <rPr>
        <sz val="12"/>
        <color indexed="8"/>
        <rFont val="Calibri"/>
        <family val="2"/>
        <charset val="238"/>
        <scheme val="minor"/>
      </rPr>
      <t xml:space="preserve"> min 36,4 % kakava , v kapljicah.  </t>
    </r>
  </si>
  <si>
    <r>
      <rPr>
        <b/>
        <sz val="12"/>
        <color indexed="8"/>
        <rFont val="Calibri"/>
        <family val="2"/>
        <charset val="238"/>
        <scheme val="minor"/>
      </rPr>
      <t>3.ČOKOLADA EXTRA FONDENTE</t>
    </r>
    <r>
      <rPr>
        <sz val="12"/>
        <color indexed="8"/>
        <rFont val="Calibri"/>
        <family val="2"/>
        <charset val="238"/>
        <scheme val="minor"/>
      </rPr>
      <t xml:space="preserve"> min 70% kakava, v kapljicah. </t>
    </r>
  </si>
  <si>
    <r>
      <rPr>
        <b/>
        <sz val="12"/>
        <color indexed="8"/>
        <rFont val="Calibri"/>
        <family val="2"/>
        <charset val="238"/>
        <scheme val="minor"/>
      </rPr>
      <t>4.KONCENTRIRANA KAKAVOVA KREMA</t>
    </r>
    <r>
      <rPr>
        <sz val="12"/>
        <color indexed="8"/>
        <rFont val="Calibri"/>
        <family val="2"/>
        <charset val="238"/>
        <scheme val="minor"/>
      </rPr>
      <t xml:space="preserve"> za aromatiziranje, min 30% kakava, min 2% lešnikov. </t>
    </r>
  </si>
  <si>
    <r>
      <rPr>
        <b/>
        <sz val="12"/>
        <color indexed="8"/>
        <rFont val="Calibri"/>
        <family val="2"/>
        <charset val="238"/>
        <scheme val="minor"/>
      </rPr>
      <t>5.KAKAVOVA IN LEŠNIKOVA KREMA</t>
    </r>
    <r>
      <rPr>
        <sz val="12"/>
        <color indexed="8"/>
        <rFont val="Calibri"/>
        <family val="2"/>
        <charset val="238"/>
        <scheme val="minor"/>
      </rPr>
      <t>, min 10% lešnikov</t>
    </r>
  </si>
  <si>
    <r>
      <rPr>
        <b/>
        <sz val="12"/>
        <color indexed="8"/>
        <rFont val="Calibri"/>
        <family val="2"/>
        <charset val="238"/>
        <scheme val="minor"/>
      </rPr>
      <t>6.BELA KREMA</t>
    </r>
    <r>
      <rPr>
        <sz val="12"/>
        <color indexed="8"/>
        <rFont val="Calibri"/>
        <family val="2"/>
        <charset val="238"/>
        <scheme val="minor"/>
      </rPr>
      <t>, bela krema</t>
    </r>
  </si>
  <si>
    <r>
      <rPr>
        <b/>
        <sz val="12"/>
        <color indexed="8"/>
        <rFont val="Calibri"/>
        <family val="2"/>
        <charset val="238"/>
        <scheme val="minor"/>
      </rPr>
      <t>7.VANILJEVA KREMA</t>
    </r>
    <r>
      <rPr>
        <sz val="12"/>
        <color indexed="8"/>
        <rFont val="Calibri"/>
        <family val="2"/>
        <charset val="238"/>
        <scheme val="minor"/>
      </rPr>
      <t xml:space="preserve">, mešanica v prahu za hladno pripravo vaniljeve kreme, brez glutena </t>
    </r>
  </si>
  <si>
    <r>
      <rPr>
        <b/>
        <sz val="12"/>
        <color indexed="8"/>
        <rFont val="Calibri"/>
        <family val="2"/>
        <charset val="238"/>
        <scheme val="minor"/>
      </rPr>
      <t>8.VANILJEV EKSTRAKT</t>
    </r>
    <r>
      <rPr>
        <sz val="12"/>
        <color indexed="8"/>
        <rFont val="Calibri"/>
        <family val="2"/>
        <charset val="238"/>
        <scheme val="minor"/>
      </rPr>
      <t xml:space="preserve"> Bourbonske vanilije v tekočini 1l </t>
    </r>
  </si>
  <si>
    <r>
      <rPr>
        <b/>
        <sz val="12"/>
        <color indexed="8"/>
        <rFont val="Calibri"/>
        <family val="2"/>
        <charset val="238"/>
        <scheme val="minor"/>
      </rPr>
      <t>9.ČOKOLADNA TORTNA GLAZURA Z VISOKIM SIJAJEM</t>
    </r>
    <r>
      <rPr>
        <sz val="12"/>
        <color indexed="8"/>
        <rFont val="Calibri"/>
        <family val="2"/>
        <charset val="238"/>
        <scheme val="minor"/>
      </rPr>
      <t xml:space="preserve"> z okusom temne čokolade min 20% vsebnosti kakava, omogoča visok sijaj in prekrivanje</t>
    </r>
  </si>
  <si>
    <r>
      <rPr>
        <b/>
        <sz val="12"/>
        <color indexed="8"/>
        <rFont val="Calibri"/>
        <family val="2"/>
        <charset val="238"/>
        <scheme val="minor"/>
      </rPr>
      <t>10.ČOKOLADNA TORTNA GLAZURA Z VISOKIM SIJAJEM</t>
    </r>
    <r>
      <rPr>
        <sz val="12"/>
        <color indexed="8"/>
        <rFont val="Calibri"/>
        <family val="2"/>
        <charset val="238"/>
        <scheme val="minor"/>
      </rPr>
      <t xml:space="preserve"> z okusom bele čokolade min 30% vsebnosti kakava, omogoča visok sijaj in prekrivanje</t>
    </r>
  </si>
  <si>
    <r>
      <rPr>
        <b/>
        <sz val="12"/>
        <color indexed="8"/>
        <rFont val="Calibri"/>
        <family val="2"/>
        <charset val="238"/>
        <scheme val="minor"/>
      </rPr>
      <t xml:space="preserve">11.NEUTRALNA TORTNA GLAZURA Z VISOKIM SIJAJEM </t>
    </r>
    <r>
      <rPr>
        <sz val="12"/>
        <color indexed="8"/>
        <rFont val="Calibri"/>
        <family val="2"/>
        <charset val="238"/>
        <scheme val="minor"/>
      </rPr>
      <t>, omogoča visok sijaj in prekrivanje</t>
    </r>
  </si>
  <si>
    <r>
      <rPr>
        <b/>
        <sz val="12"/>
        <color indexed="8"/>
        <rFont val="Calibri"/>
        <family val="2"/>
        <charset val="238"/>
        <scheme val="minor"/>
      </rPr>
      <t>12.TORTNA GLAZURA</t>
    </r>
    <r>
      <rPr>
        <sz val="12"/>
        <color indexed="8"/>
        <rFont val="Calibri"/>
        <family val="2"/>
        <charset val="238"/>
        <scheme val="minor"/>
      </rPr>
      <t xml:space="preserve"> obliv z okusom čokolade za torte in druge sladice </t>
    </r>
  </si>
  <si>
    <r>
      <rPr>
        <b/>
        <sz val="12"/>
        <color indexed="8"/>
        <rFont val="Calibri"/>
        <family val="2"/>
        <charset val="238"/>
        <scheme val="minor"/>
      </rPr>
      <t>13.TORTNA GLAZURA</t>
    </r>
    <r>
      <rPr>
        <sz val="12"/>
        <color indexed="8"/>
        <rFont val="Calibri"/>
        <family val="2"/>
        <charset val="238"/>
        <scheme val="minor"/>
      </rPr>
      <t xml:space="preserve"> obliv  z okusom bele čokolade za torte in druge sladice </t>
    </r>
  </si>
  <si>
    <r>
      <rPr>
        <b/>
        <sz val="12"/>
        <color indexed="8"/>
        <rFont val="Calibri"/>
        <family val="2"/>
        <charset val="238"/>
        <scheme val="minor"/>
      </rPr>
      <t>14.TORTNA GLAZURA</t>
    </r>
    <r>
      <rPr>
        <sz val="12"/>
        <color indexed="8"/>
        <rFont val="Calibri"/>
        <family val="2"/>
        <charset val="238"/>
        <scheme val="minor"/>
      </rPr>
      <t xml:space="preserve">  obliv z okusom jagode  za torte in sladice</t>
    </r>
  </si>
  <si>
    <r>
      <rPr>
        <b/>
        <sz val="12"/>
        <color indexed="8"/>
        <rFont val="Calibri"/>
        <family val="2"/>
        <charset val="238"/>
        <scheme val="minor"/>
      </rPr>
      <t>15.OBLIVI ZA KROFE IN SLADICE</t>
    </r>
    <r>
      <rPr>
        <sz val="12"/>
        <color indexed="8"/>
        <rFont val="Calibri"/>
        <family val="2"/>
        <charset val="238"/>
        <scheme val="minor"/>
      </rPr>
      <t xml:space="preserve"> okus temne čokolade</t>
    </r>
  </si>
  <si>
    <r>
      <rPr>
        <b/>
        <sz val="12"/>
        <color indexed="8"/>
        <rFont val="Calibri"/>
        <family val="2"/>
        <charset val="238"/>
        <scheme val="minor"/>
      </rPr>
      <t>16.OBLIVI ZA KROFE IN SLADICE</t>
    </r>
    <r>
      <rPr>
        <sz val="12"/>
        <color indexed="8"/>
        <rFont val="Calibri"/>
        <family val="2"/>
        <charset val="238"/>
        <scheme val="minor"/>
      </rPr>
      <t xml:space="preserve"> okus bele čokolade</t>
    </r>
  </si>
  <si>
    <r>
      <rPr>
        <b/>
        <sz val="12"/>
        <color indexed="8"/>
        <rFont val="Calibri"/>
        <family val="2"/>
        <charset val="238"/>
        <scheme val="minor"/>
      </rPr>
      <t>17.OBLIVI ZA KROFE IN SLADICE</t>
    </r>
    <r>
      <rPr>
        <sz val="12"/>
        <color indexed="8"/>
        <rFont val="Calibri"/>
        <family val="2"/>
        <charset val="238"/>
        <scheme val="minor"/>
      </rPr>
      <t xml:space="preserve"> okus limone</t>
    </r>
  </si>
  <si>
    <r>
      <rPr>
        <b/>
        <sz val="12"/>
        <color indexed="8"/>
        <rFont val="Calibri"/>
        <family val="2"/>
        <charset val="238"/>
        <scheme val="minor"/>
      </rPr>
      <t>18.SLADKORNA MASA BELA</t>
    </r>
    <r>
      <rPr>
        <sz val="12"/>
        <color indexed="8"/>
        <rFont val="Calibri"/>
        <family val="2"/>
        <charset val="238"/>
        <scheme val="minor"/>
      </rPr>
      <t xml:space="preserve">, pripravljena iz sladkorja in rastlinskih olj za prekrivanje tort in dekoracije </t>
    </r>
  </si>
  <si>
    <r>
      <rPr>
        <b/>
        <sz val="12"/>
        <color indexed="8"/>
        <rFont val="Calibri"/>
        <family val="2"/>
        <charset val="238"/>
        <scheme val="minor"/>
      </rPr>
      <t>19.SADNI POLIV</t>
    </r>
    <r>
      <rPr>
        <sz val="12"/>
        <color indexed="8"/>
        <rFont val="Calibri"/>
        <family val="2"/>
        <charset val="238"/>
        <scheme val="minor"/>
      </rPr>
      <t>I različni okusi</t>
    </r>
  </si>
  <si>
    <r>
      <rPr>
        <b/>
        <sz val="12"/>
        <color indexed="8"/>
        <rFont val="Calibri"/>
        <family val="2"/>
        <charset val="238"/>
        <scheme val="minor"/>
      </rPr>
      <t>20.SADNO POLNILO  Z OKUSOM POMARANČE</t>
    </r>
    <r>
      <rPr>
        <sz val="12"/>
        <color indexed="8"/>
        <rFont val="Calibri"/>
        <family val="2"/>
        <charset val="238"/>
        <scheme val="minor"/>
      </rPr>
      <t xml:space="preserve"> z min 50% sadnega deleža</t>
    </r>
  </si>
  <si>
    <r>
      <rPr>
        <b/>
        <sz val="12"/>
        <color indexed="8"/>
        <rFont val="Calibri"/>
        <family val="2"/>
        <charset val="238"/>
        <scheme val="minor"/>
      </rPr>
      <t>21.SADNO POLNILO  Z OKUSOM MALINE</t>
    </r>
    <r>
      <rPr>
        <sz val="12"/>
        <color indexed="8"/>
        <rFont val="Calibri"/>
        <family val="2"/>
        <charset val="238"/>
        <scheme val="minor"/>
      </rPr>
      <t xml:space="preserve">  z min 60% sadnega deleža</t>
    </r>
  </si>
  <si>
    <r>
      <rPr>
        <b/>
        <sz val="12"/>
        <color indexed="8"/>
        <rFont val="Calibri"/>
        <family val="2"/>
        <charset val="238"/>
        <scheme val="minor"/>
      </rPr>
      <t xml:space="preserve">22.SADNO POLNILO  Z OKUSOM JAGODA </t>
    </r>
    <r>
      <rPr>
        <sz val="12"/>
        <color indexed="8"/>
        <rFont val="Calibri"/>
        <family val="2"/>
        <charset val="238"/>
        <scheme val="minor"/>
      </rPr>
      <t xml:space="preserve"> z min 80% sadnega deleža</t>
    </r>
  </si>
  <si>
    <r>
      <rPr>
        <b/>
        <sz val="12"/>
        <color indexed="8"/>
        <rFont val="Calibri"/>
        <family val="2"/>
        <charset val="238"/>
        <scheme val="minor"/>
      </rPr>
      <t>23.SADNO POLNILO  Z OKUSOM GOZDNI SADEŽ</t>
    </r>
    <r>
      <rPr>
        <sz val="12"/>
        <color indexed="8"/>
        <rFont val="Calibri"/>
        <family val="2"/>
        <charset val="238"/>
        <scheme val="minor"/>
      </rPr>
      <t>I   z min 80% sadnega deleža</t>
    </r>
  </si>
  <si>
    <r>
      <rPr>
        <b/>
        <sz val="12"/>
        <color indexed="8"/>
        <rFont val="Calibri"/>
        <family val="2"/>
        <charset val="238"/>
        <scheme val="minor"/>
      </rPr>
      <t>24.ŽELEJI ZA OBLIVANJE</t>
    </r>
    <r>
      <rPr>
        <sz val="12"/>
        <color indexed="8"/>
        <rFont val="Calibri"/>
        <family val="2"/>
        <charset val="238"/>
        <scheme val="minor"/>
      </rPr>
      <t>, nevtralen žele, hladna priprava za hladno oblivanje sladic</t>
    </r>
  </si>
  <si>
    <r>
      <rPr>
        <b/>
        <sz val="12"/>
        <color indexed="8"/>
        <rFont val="Calibri"/>
        <family val="2"/>
        <charset val="238"/>
        <scheme val="minor"/>
      </rPr>
      <t>25.ŽELATINA V LISTIČIH</t>
    </r>
    <r>
      <rPr>
        <sz val="12"/>
        <color indexed="8"/>
        <rFont val="Calibri"/>
        <family val="2"/>
        <charset val="238"/>
        <scheme val="minor"/>
      </rPr>
      <t xml:space="preserve"> želatina živalskega izvora 1kg</t>
    </r>
  </si>
  <si>
    <r>
      <rPr>
        <b/>
        <sz val="12"/>
        <color indexed="8"/>
        <rFont val="Calibri"/>
        <family val="2"/>
        <charset val="238"/>
        <scheme val="minor"/>
      </rPr>
      <t>26.DEKORATIVNI SLADKOR</t>
    </r>
    <r>
      <rPr>
        <sz val="12"/>
        <color indexed="8"/>
        <rFont val="Calibri"/>
        <family val="2"/>
        <charset val="238"/>
        <scheme val="minor"/>
      </rPr>
      <t xml:space="preserve"> iz sladkorja v prahu, škroba in rastlinske masti, ki se ne topi na vlagi ali mastnih površinah</t>
    </r>
  </si>
  <si>
    <r>
      <rPr>
        <b/>
        <sz val="12"/>
        <color indexed="8"/>
        <rFont val="Calibri"/>
        <family val="2"/>
        <charset val="238"/>
        <scheme val="minor"/>
      </rPr>
      <t>27.ZGOŠČEVALEC</t>
    </r>
    <r>
      <rPr>
        <sz val="12"/>
        <color indexed="8"/>
        <rFont val="Calibri"/>
        <family val="2"/>
        <charset val="238"/>
        <scheme val="minor"/>
      </rPr>
      <t xml:space="preserve"> namenjen za zgoščanje krem, sadnih pripravkov </t>
    </r>
  </si>
  <si>
    <t>28.EKSPANDIRAN RIŽ</t>
  </si>
  <si>
    <r>
      <rPr>
        <b/>
        <sz val="12"/>
        <color indexed="8"/>
        <rFont val="Calibri"/>
        <family val="2"/>
        <charset val="238"/>
        <scheme val="minor"/>
      </rPr>
      <t>29.KOŠARICA MIGNON</t>
    </r>
    <r>
      <rPr>
        <sz val="12"/>
        <color indexed="8"/>
        <rFont val="Calibri"/>
        <family val="2"/>
        <charset val="238"/>
        <scheme val="minor"/>
      </rPr>
      <t xml:space="preserve"> Ø 42 mm x 20 mm, iz krhkega testa, že pripravljena za takojšnjo uporabo</t>
    </r>
  </si>
  <si>
    <r>
      <rPr>
        <b/>
        <sz val="12"/>
        <color indexed="8"/>
        <rFont val="Calibri"/>
        <family val="2"/>
        <charset val="238"/>
        <scheme val="minor"/>
      </rPr>
      <t>30.LADJICA MIGNON</t>
    </r>
    <r>
      <rPr>
        <sz val="12"/>
        <color indexed="8"/>
        <rFont val="Calibri"/>
        <family val="2"/>
        <charset val="238"/>
        <scheme val="minor"/>
      </rPr>
      <t xml:space="preserve"> 20 mm x 70 mm, iz krhkega testa, že pripravljena za takojšnjo uporabo, cca 10g/kos</t>
    </r>
  </si>
  <si>
    <r>
      <rPr>
        <b/>
        <sz val="12"/>
        <color indexed="8"/>
        <rFont val="Calibri"/>
        <family val="2"/>
        <charset val="238"/>
        <scheme val="minor"/>
      </rPr>
      <t>31.CIGARETI ČOKOLADNI BARVNI</t>
    </r>
    <r>
      <rPr>
        <sz val="12"/>
        <color indexed="8"/>
        <rFont val="Calibri"/>
        <family val="2"/>
        <charset val="238"/>
        <scheme val="minor"/>
      </rPr>
      <t>, čokoladna dekoracija v obliki cigaretka, barvna, za dekoracijo sladic</t>
    </r>
  </si>
  <si>
    <r>
      <rPr>
        <b/>
        <sz val="12"/>
        <color indexed="8"/>
        <rFont val="Calibri"/>
        <family val="2"/>
        <charset val="238"/>
        <scheme val="minor"/>
      </rPr>
      <t>32.MINI OSTRUŽKI,</t>
    </r>
    <r>
      <rPr>
        <sz val="12"/>
        <color indexed="8"/>
        <rFont val="Calibri"/>
        <family val="2"/>
        <charset val="238"/>
        <scheme val="minor"/>
      </rPr>
      <t xml:space="preserve"> mini čokoladni ostružki pisani premera med 5-9 mm, dolžine od 5-8 mm in debeline 0,4-0,6mm, za dekoracijo sladic</t>
    </r>
  </si>
  <si>
    <r>
      <rPr>
        <b/>
        <sz val="12"/>
        <color indexed="8"/>
        <rFont val="Calibri"/>
        <family val="2"/>
        <charset val="238"/>
        <scheme val="minor"/>
      </rPr>
      <t>33.ČOKOLADNE MRVICE TEMNE</t>
    </r>
    <r>
      <rPr>
        <sz val="12"/>
        <color indexed="8"/>
        <rFont val="Calibri"/>
        <family val="2"/>
        <charset val="238"/>
        <scheme val="minor"/>
      </rPr>
      <t>, iz temne čokolade, za dekoracijo peciva</t>
    </r>
  </si>
  <si>
    <r>
      <rPr>
        <b/>
        <sz val="12"/>
        <color indexed="8"/>
        <rFont val="Calibri"/>
        <family val="2"/>
        <charset val="238"/>
        <scheme val="minor"/>
      </rPr>
      <t>34.ČOKOLADNA MLEČNA ŽITNA KROGLICA</t>
    </r>
    <r>
      <rPr>
        <sz val="12"/>
        <color indexed="8"/>
        <rFont val="Calibri"/>
        <family val="2"/>
        <charset val="238"/>
        <scheme val="minor"/>
      </rPr>
      <t>, žitne kroglice o0blite z mlečno čokolado, za dekoracijo sladic</t>
    </r>
  </si>
  <si>
    <r>
      <rPr>
        <b/>
        <sz val="12"/>
        <color indexed="8"/>
        <rFont val="Calibri"/>
        <family val="2"/>
        <charset val="238"/>
        <scheme val="minor"/>
      </rPr>
      <t>35.LEŠNIKOVA PASTA</t>
    </r>
    <r>
      <rPr>
        <sz val="12"/>
        <color indexed="8"/>
        <rFont val="Calibri"/>
        <family val="2"/>
        <charset val="238"/>
        <scheme val="minor"/>
      </rPr>
      <t>, 100% vsebnost lešnikov</t>
    </r>
  </si>
  <si>
    <r>
      <rPr>
        <b/>
        <sz val="12"/>
        <color indexed="8"/>
        <rFont val="Calibri"/>
        <family val="2"/>
        <charset val="238"/>
        <scheme val="minor"/>
      </rPr>
      <t>36.MANDELJEVA PASTA</t>
    </r>
    <r>
      <rPr>
        <sz val="12"/>
        <color indexed="8"/>
        <rFont val="Calibri"/>
        <family val="2"/>
        <charset val="238"/>
        <scheme val="minor"/>
      </rPr>
      <t xml:space="preserve">, narejena iz min 50% vsebnost mandeljnov in sladkorja </t>
    </r>
  </si>
  <si>
    <r>
      <rPr>
        <b/>
        <sz val="12"/>
        <color indexed="8"/>
        <rFont val="Calibri"/>
        <family val="2"/>
        <charset val="238"/>
        <scheme val="minor"/>
      </rPr>
      <t>37.PISTACIJA ZDROBLJENA</t>
    </r>
    <r>
      <rPr>
        <sz val="12"/>
        <color indexed="8"/>
        <rFont val="Calibri"/>
        <family val="2"/>
        <charset val="238"/>
        <scheme val="minor"/>
      </rPr>
      <t>, oluščena zdrobljena pistacija</t>
    </r>
  </si>
  <si>
    <r>
      <rPr>
        <b/>
        <sz val="12"/>
        <color indexed="8"/>
        <rFont val="Calibri"/>
        <family val="2"/>
        <charset val="238"/>
        <scheme val="minor"/>
      </rPr>
      <t>38.MERINGHE MINI BELE</t>
    </r>
    <r>
      <rPr>
        <sz val="12"/>
        <color indexed="8"/>
        <rFont val="Calibri"/>
        <family val="2"/>
        <charset val="238"/>
        <scheme val="minor"/>
      </rPr>
      <t xml:space="preserve"> 10mm, mini beljakove meringhe namenjene za dekoracijo v slaščičarstvu</t>
    </r>
  </si>
  <si>
    <r>
      <rPr>
        <b/>
        <sz val="12"/>
        <color indexed="8"/>
        <rFont val="Calibri"/>
        <family val="2"/>
        <charset val="238"/>
        <scheme val="minor"/>
      </rPr>
      <t>39.SLADKI KORNET ZA SLADOLED</t>
    </r>
    <r>
      <rPr>
        <sz val="12"/>
        <color indexed="8"/>
        <rFont val="Calibri"/>
        <family val="2"/>
        <charset val="238"/>
        <scheme val="minor"/>
      </rPr>
      <t xml:space="preserve"> - piškot v obliki spirale srednja velikost, premer 78 mm, višina 165 mm. </t>
    </r>
  </si>
  <si>
    <t>8.TONIC 1724</t>
  </si>
  <si>
    <t>9.TONIC FEVER THREE RAZNI OKUSI</t>
  </si>
  <si>
    <t>10. Peneče vino MOET</t>
  </si>
  <si>
    <t xml:space="preserve">11. VODKA BELVEDERE </t>
  </si>
  <si>
    <r>
      <t xml:space="preserve">4.ACQUA PANNA 1L </t>
    </r>
    <r>
      <rPr>
        <sz val="12"/>
        <rFont val="Calibri"/>
        <family val="2"/>
        <charset val="238"/>
        <scheme val="minor"/>
      </rPr>
      <t>naravna mineralna voda z nizko vsebnostjo mineralov</t>
    </r>
  </si>
  <si>
    <r>
      <t xml:space="preserve">5.EVIAN 1L, </t>
    </r>
    <r>
      <rPr>
        <sz val="12"/>
        <rFont val="Calibri"/>
        <family val="2"/>
        <charset val="238"/>
        <scheme val="minor"/>
      </rPr>
      <t>naravna mineralna voda</t>
    </r>
  </si>
  <si>
    <r>
      <t xml:space="preserve">1.Mineralna voda DONAT Mg 0,25L, </t>
    </r>
    <r>
      <rPr>
        <sz val="12"/>
        <color theme="1"/>
        <rFont val="Calibri"/>
        <family val="2"/>
        <charset val="238"/>
        <scheme val="minor"/>
      </rPr>
      <t>naravna mineralna voda z visoko vsebnostjo mineralnih snovi.</t>
    </r>
  </si>
  <si>
    <r>
      <t xml:space="preserve">2.Mineralna voda DONAT Mg 0,5L, </t>
    </r>
    <r>
      <rPr>
        <sz val="12"/>
        <color theme="1"/>
        <rFont val="Calibri"/>
        <family val="2"/>
        <charset val="238"/>
        <scheme val="minor"/>
      </rPr>
      <t>naravna mineralna voda z visoko vsebnostjo mineralnih snovi.</t>
    </r>
  </si>
  <si>
    <r>
      <t xml:space="preserve">3.Mineralna voda DONAT Mg 1L, </t>
    </r>
    <r>
      <rPr>
        <sz val="12"/>
        <color theme="1"/>
        <rFont val="Calibri"/>
        <family val="2"/>
        <charset val="238"/>
        <scheme val="minor"/>
      </rPr>
      <t>naravna mineralna voda z visoko vsebnostjo mineralnih snovi.</t>
    </r>
  </si>
  <si>
    <r>
      <t xml:space="preserve">6.ROITSCHOCRENE 0,75 , </t>
    </r>
    <r>
      <rPr>
        <sz val="12"/>
        <rFont val="Calibri"/>
        <family val="2"/>
        <charset val="238"/>
        <scheme val="minor"/>
      </rPr>
      <t>naravna mineralna voda</t>
    </r>
  </si>
  <si>
    <r>
      <t xml:space="preserve">7.CANA ROAY WATER 0,75, </t>
    </r>
    <r>
      <rPr>
        <sz val="12"/>
        <rFont val="Calibri"/>
        <family val="2"/>
        <charset val="238"/>
        <scheme val="minor"/>
      </rPr>
      <t>naravna mineralna gazirana voda</t>
    </r>
  </si>
  <si>
    <t>9. SKUPINA: PIŠČANEC FILE</t>
  </si>
  <si>
    <t>12. SKUPINA: PIŠČANČJE MESO - PREDPRIPRAVLJEN  ZAMRZNJEN IZDELEK</t>
  </si>
  <si>
    <t xml:space="preserve">25. SKUPINA:  SUHE TESTENINE </t>
  </si>
  <si>
    <t>SVEŽ GOVEJI FILE,  LEDVENI DEL</t>
  </si>
  <si>
    <t>GOVEJI BURGER ,SLOVENSKO POREKLO</t>
  </si>
  <si>
    <t>PIŠČANEC FILE</t>
  </si>
  <si>
    <t>BARJENI, POLTRAJNI IN DRUGI MESNI IZDELKI -COCKTAIL KLOBASE IN HRENOVKE ZA ZAJTRK, IZBRANA KAKOVOST, SLOVENSKO POREKLO</t>
  </si>
  <si>
    <t>BARJENI, POLTRAJNI IN DRUGI MESNI IZDELKI - BARJENA KLOBASA, IZBRANA KAKOVOST, SLOVENSKO POREKLO</t>
  </si>
  <si>
    <r>
      <t xml:space="preserve">18.KVAS </t>
    </r>
    <r>
      <rPr>
        <sz val="12"/>
        <rFont val="Calibri"/>
        <family val="2"/>
        <charset val="238"/>
        <scheme val="minor"/>
      </rPr>
      <t xml:space="preserve">sveži  500g </t>
    </r>
  </si>
  <si>
    <r>
      <rPr>
        <b/>
        <sz val="12"/>
        <rFont val="Calibri"/>
        <family val="2"/>
        <charset val="238"/>
        <scheme val="minor"/>
      </rPr>
      <t>25.KOSMIČI IZ ŽITARIC, ČOKOLADE IN LEŠNIKOV</t>
    </r>
    <r>
      <rPr>
        <sz val="12"/>
        <rFont val="Calibri"/>
        <family val="2"/>
        <charset val="238"/>
        <scheme val="minor"/>
      </rPr>
      <t xml:space="preserve"> (čokolino in enakovredno) zaščiteni pred zunanjimi vplivi</t>
    </r>
  </si>
  <si>
    <r>
      <t xml:space="preserve">27.SPORT MUESLI BIO </t>
    </r>
    <r>
      <rPr>
        <sz val="12"/>
        <rFont val="Calibri"/>
        <family val="2"/>
        <charset val="238"/>
        <scheme val="minor"/>
      </rPr>
      <t>Mešanica pšeničnih in rženih polnozrnatih kosmičev, sončničnih semen, suhega sadja, pšeničnih kalčkov, praženih oreščkov in semen, med. V ustrezni embalaži.</t>
    </r>
  </si>
  <si>
    <r>
      <t xml:space="preserve">29.ČOKOLADNE ŽITNE KROGLICE </t>
    </r>
    <r>
      <rPr>
        <sz val="12"/>
        <rFont val="Calibri"/>
        <family val="2"/>
        <charset val="238"/>
        <scheme val="minor"/>
      </rPr>
      <t>žitne kroglice, z okusom čokolade, pakirano v ustrezno embalažo.</t>
    </r>
  </si>
  <si>
    <r>
      <t>37.PREPEČENEC</t>
    </r>
    <r>
      <rPr>
        <sz val="12"/>
        <rFont val="Calibri"/>
        <family val="2"/>
        <charset val="238"/>
        <scheme val="minor"/>
      </rPr>
      <t xml:space="preserve"> </t>
    </r>
    <r>
      <rPr>
        <b/>
        <sz val="12"/>
        <rFont val="Calibri"/>
        <family val="2"/>
        <charset val="238"/>
        <scheme val="minor"/>
      </rPr>
      <t>POLNOZRNATI</t>
    </r>
    <r>
      <rPr>
        <sz val="12"/>
        <rFont val="Calibri"/>
        <family val="2"/>
        <charset val="238"/>
        <scheme val="minor"/>
      </rPr>
      <t xml:space="preserve"> 0.35 kg,</t>
    </r>
    <r>
      <rPr>
        <b/>
        <sz val="12"/>
        <rFont val="Calibri"/>
        <family val="2"/>
        <charset val="238"/>
        <scheme val="minor"/>
      </rPr>
      <t xml:space="preserve"> </t>
    </r>
    <r>
      <rPr>
        <sz val="12"/>
        <rFont val="Calibri"/>
        <family val="2"/>
        <charset val="238"/>
        <scheme val="minor"/>
      </rPr>
      <t>enakomerno zapečen, nezažgan, hrustljave teksture, vsebnost vode ne sme presegati 10%, konzervansi niso dovoljeni.</t>
    </r>
  </si>
  <si>
    <r>
      <t>38.PREPEČENEC</t>
    </r>
    <r>
      <rPr>
        <sz val="12"/>
        <rFont val="Calibri"/>
        <family val="2"/>
        <charset val="238"/>
        <scheme val="minor"/>
      </rPr>
      <t xml:space="preserve">  0.35 kg,</t>
    </r>
    <r>
      <rPr>
        <b/>
        <sz val="12"/>
        <rFont val="Calibri"/>
        <family val="2"/>
        <charset val="238"/>
        <scheme val="minor"/>
      </rPr>
      <t xml:space="preserve"> </t>
    </r>
    <r>
      <rPr>
        <sz val="12"/>
        <rFont val="Calibri"/>
        <family val="2"/>
        <charset val="238"/>
        <scheme val="minor"/>
      </rPr>
      <t>enakomerno zapečen, nezažgan, hrustljave teksture, vsebnost vode ne sme presegati 10%, konzervansi niso dovoljeni.</t>
    </r>
  </si>
  <si>
    <t xml:space="preserve">          SKUPAJ VREDNOST SKUPINE Z DDV:</t>
  </si>
  <si>
    <r>
      <t>51.RJAVA OSNOVNA OMAKA</t>
    </r>
    <r>
      <rPr>
        <sz val="12"/>
        <rFont val="Calibri"/>
        <family val="2"/>
        <charset val="238"/>
        <scheme val="minor"/>
      </rPr>
      <t xml:space="preserve"> pripravek za raznovrstne omake. Ustrezno pakiranje, min 500g ali več.</t>
    </r>
  </si>
  <si>
    <r>
      <t>4.MAJONEZA</t>
    </r>
    <r>
      <rPr>
        <sz val="12"/>
        <rFont val="Calibri"/>
        <family val="2"/>
        <charset val="238"/>
        <scheme val="minor"/>
      </rPr>
      <t xml:space="preserve"> sestavljena iz minimalno od 60% do 75 % kvalitetnega olja (npr.: sončnično) z dodatkom kisa, jajčnega rumenjaka, vode, gorčice, soli in dovoljenih dodatkov, v hermetično zaprti embalaži, konzervansi niso dovoljeni,  gastro</t>
    </r>
  </si>
  <si>
    <r>
      <t>5.MAJONEZA</t>
    </r>
    <r>
      <rPr>
        <sz val="12"/>
        <rFont val="Calibri"/>
        <family val="2"/>
        <charset val="238"/>
        <scheme val="minor"/>
      </rPr>
      <t xml:space="preserve"> sestavljena iz minimalno od 60% do 75 % kvalitetnega olja (npr.: sončnično) z dodatkom kisa, jajčnega rumenjaka, vode, gorčice, soli in dovoljenih dodatkov, v hermetično zaprti embalaž, konzervansi niso dovoljeni, porcijsko pakiranje   15ml NE TRGOVSKA ZNAMKA</t>
    </r>
  </si>
  <si>
    <r>
      <t>1.SMETANA SLADKA</t>
    </r>
    <r>
      <rPr>
        <sz val="12"/>
        <color indexed="8"/>
        <rFont val="Calibri"/>
        <family val="2"/>
        <charset val="238"/>
        <scheme val="minor"/>
      </rPr>
      <t xml:space="preserve"> V SPREJU pasterizirana, z od 20% do 40% mlečne maščobe, 600 ml ali več , DEBIC ali primerljiva</t>
    </r>
  </si>
  <si>
    <r>
      <t>1.OLJE za cvrtje, r</t>
    </r>
    <r>
      <rPr>
        <sz val="12"/>
        <rFont val="Calibri"/>
        <family val="2"/>
        <charset val="238"/>
        <scheme val="minor"/>
      </rPr>
      <t xml:space="preserve">afinirano rastlinsko olje za cvrtje mora biti dobre kakovosti, prijetnega vonja, značilne arome, brez tujih priokusov in vonjev, značilne barve in ustrezne viskoznosti, biti mora stabilno in odporno proti visokim temperaturam (zmanjšana dimljenje in penjenje). Ustrezati mora vsem pogojem, ki so nujni za identifikacijo – gostota olja, indeks refrakcije, jodno število, število umiljenja, % neumiljivih snovi in sestava maščobnih kislin morajo ustrezati pravilniku. Vsebuje lahko le aditive, ki jih dovoljuje pravilnik, Pakiranje: min 25l.  </t>
    </r>
  </si>
  <si>
    <r>
      <t xml:space="preserve">1.REZANCI </t>
    </r>
    <r>
      <rPr>
        <sz val="12"/>
        <color indexed="8"/>
        <rFont val="Calibri"/>
        <family val="2"/>
        <charset val="238"/>
        <scheme val="minor"/>
      </rPr>
      <t>jušni valjana testenina, ki se ne razkuha, izdelana iz moke, z jajci ali brez. Pakiranje 0,5 kg do 1 kg</t>
    </r>
  </si>
  <si>
    <r>
      <t xml:space="preserve">4.TESTENINE  - široki rezanci </t>
    </r>
    <r>
      <rPr>
        <sz val="12"/>
        <color indexed="8"/>
        <rFont val="Calibri"/>
        <family val="2"/>
        <charset val="238"/>
        <scheme val="minor"/>
      </rPr>
      <t>valjane, dolge, zvite testenine, narejene iz moke in  jajc Pakiranje od 0,5-5kg</t>
    </r>
  </si>
  <si>
    <r>
      <t xml:space="preserve">5.TESTENINE  -  rezanci </t>
    </r>
    <r>
      <rPr>
        <sz val="12"/>
        <color indexed="8"/>
        <rFont val="Calibri"/>
        <family val="2"/>
        <charset val="238"/>
        <scheme val="minor"/>
      </rPr>
      <t>valjane, dolge, zvite testenine, narejene iz moke in  jajc Pakiranje od 0,5-5kg</t>
    </r>
  </si>
  <si>
    <t>67. SKUPINA: BIO SADNI SIRUPI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</si>
</sst>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38"/>
      <scheme val="minor"/>
    </font>
    <font>
      <sz val="10"/>
      <name val="Times New Roman"/>
      <family val="1"/>
      <charset val="238"/>
    </font>
    <font>
      <b/>
      <sz val="10"/>
      <name val="Calibri"/>
      <family val="2"/>
      <charset val="238"/>
      <scheme val="minor"/>
    </font>
    <font>
      <sz val="10"/>
      <name val="Arial"/>
      <family val="2"/>
      <charset val="238"/>
    </font>
    <font>
      <sz val="10"/>
      <color indexed="8"/>
      <name val="Times New Roman"/>
      <family val="1"/>
      <charset val="238"/>
    </font>
    <font>
      <b/>
      <sz val="14"/>
      <name val="Calibri"/>
      <family val="2"/>
      <charset val="238"/>
      <scheme val="minor"/>
    </font>
    <font>
      <sz val="11"/>
      <color theme="1"/>
      <name val="Calibri"/>
      <family val="2"/>
      <charset val="238"/>
      <scheme val="minor"/>
    </font>
    <font>
      <b/>
      <sz val="12"/>
      <name val="Calibri"/>
      <family val="2"/>
      <charset val="238"/>
      <scheme val="minor"/>
    </font>
    <font>
      <sz val="10"/>
      <name val="Calibri"/>
      <family val="2"/>
      <charset val="238"/>
      <scheme val="minor"/>
    </font>
    <font>
      <b/>
      <sz val="12"/>
      <color indexed="8"/>
      <name val="Calibri"/>
      <family val="2"/>
      <charset val="238"/>
      <scheme val="minor"/>
    </font>
    <font>
      <sz val="12"/>
      <name val="Calibri"/>
      <family val="2"/>
      <charset val="238"/>
      <scheme val="minor"/>
    </font>
    <font>
      <sz val="11"/>
      <color indexed="8"/>
      <name val="Calibri"/>
      <family val="2"/>
      <charset val="238"/>
      <scheme val="minor"/>
    </font>
    <font>
      <sz val="12"/>
      <color theme="1"/>
      <name val="Calibri"/>
      <family val="2"/>
      <charset val="238"/>
      <scheme val="minor"/>
    </font>
    <font>
      <sz val="12"/>
      <color indexed="8"/>
      <name val="Calibri"/>
      <family val="2"/>
      <charset val="238"/>
      <scheme val="minor"/>
    </font>
    <font>
      <b/>
      <sz val="12"/>
      <color theme="1"/>
      <name val="Calibri"/>
      <family val="2"/>
      <charset val="238"/>
      <scheme val="minor"/>
    </font>
    <font>
      <i/>
      <sz val="12"/>
      <name val="Calibri"/>
      <family val="2"/>
      <charset val="238"/>
      <scheme val="minor"/>
    </font>
    <font>
      <b/>
      <i/>
      <sz val="12"/>
      <name val="Calibri"/>
      <family val="2"/>
      <charset val="238"/>
      <scheme val="minor"/>
    </font>
    <font>
      <sz val="14"/>
      <name val="Calibri"/>
      <family val="2"/>
      <charset val="238"/>
      <scheme val="minor"/>
    </font>
    <font>
      <b/>
      <sz val="14"/>
      <color indexed="8"/>
      <name val="Calibri"/>
      <family val="2"/>
      <charset val="238"/>
      <scheme val="minor"/>
    </font>
    <font>
      <sz val="14"/>
      <color theme="1"/>
      <name val="Calibri"/>
      <family val="2"/>
      <charset val="238"/>
      <scheme val="minor"/>
    </font>
    <font>
      <b/>
      <u/>
      <sz val="12"/>
      <name val="Calibri"/>
      <family val="2"/>
      <charset val="238"/>
      <scheme val="minor"/>
    </font>
    <font>
      <u/>
      <sz val="12"/>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s>
  <cellStyleXfs count="4">
    <xf numFmtId="0" fontId="0" fillId="0" borderId="0"/>
    <xf numFmtId="0" fontId="3" fillId="0" borderId="0"/>
    <xf numFmtId="0" fontId="3" fillId="0" borderId="0"/>
    <xf numFmtId="0" fontId="6" fillId="0" borderId="0"/>
  </cellStyleXfs>
  <cellXfs count="267">
    <xf numFmtId="0" fontId="0" fillId="0" borderId="0" xfId="0"/>
    <xf numFmtId="0" fontId="2" fillId="2" borderId="0" xfId="0" applyFont="1" applyFill="1"/>
    <xf numFmtId="0" fontId="1" fillId="2" borderId="22" xfId="1" applyFont="1" applyFill="1" applyBorder="1" applyAlignment="1" applyProtection="1">
      <alignment horizontal="center" vertical="top" wrapText="1"/>
    </xf>
    <xf numFmtId="0" fontId="1" fillId="2" borderId="22" xfId="0" applyFont="1" applyFill="1" applyBorder="1" applyAlignment="1">
      <alignment horizontal="center" vertical="top"/>
    </xf>
    <xf numFmtId="0" fontId="4" fillId="2" borderId="22" xfId="1" applyFont="1" applyFill="1" applyBorder="1" applyAlignment="1" applyProtection="1">
      <alignment horizontal="center" vertical="top" wrapText="1"/>
    </xf>
    <xf numFmtId="0" fontId="7" fillId="2" borderId="0" xfId="0" applyFont="1" applyFill="1" applyBorder="1" applyAlignment="1">
      <alignment horizontal="left"/>
    </xf>
    <xf numFmtId="0" fontId="0" fillId="2" borderId="0" xfId="0" applyFont="1" applyFill="1"/>
    <xf numFmtId="49" fontId="0" fillId="2" borderId="0" xfId="0" applyNumberFormat="1" applyFont="1" applyFill="1"/>
    <xf numFmtId="4" fontId="0" fillId="2" borderId="0" xfId="0" applyNumberFormat="1" applyFont="1" applyFill="1" applyAlignment="1">
      <alignment horizontal="center" vertical="top"/>
    </xf>
    <xf numFmtId="0" fontId="0" fillId="2" borderId="0" xfId="0" applyFont="1" applyFill="1" applyAlignment="1">
      <alignment horizontal="center" vertical="top"/>
    </xf>
    <xf numFmtId="0" fontId="0" fillId="2" borderId="41" xfId="0" applyFont="1" applyFill="1" applyBorder="1"/>
    <xf numFmtId="0" fontId="0" fillId="2" borderId="0" xfId="0" applyFont="1" applyFill="1" applyBorder="1"/>
    <xf numFmtId="49" fontId="0" fillId="2" borderId="29" xfId="0" applyNumberFormat="1" applyFont="1" applyFill="1" applyBorder="1"/>
    <xf numFmtId="4" fontId="0" fillId="2" borderId="0" xfId="0" applyNumberFormat="1" applyFont="1" applyFill="1" applyBorder="1" applyAlignment="1">
      <alignment horizontal="center" vertical="top"/>
    </xf>
    <xf numFmtId="0" fontId="0" fillId="2" borderId="0" xfId="0" applyFont="1" applyFill="1" applyBorder="1" applyAlignment="1">
      <alignment horizontal="center" vertical="top"/>
    </xf>
    <xf numFmtId="0" fontId="2" fillId="2" borderId="0" xfId="0" applyFont="1" applyFill="1" applyProtection="1">
      <protection locked="0"/>
    </xf>
    <xf numFmtId="0" fontId="8" fillId="2" borderId="0" xfId="0" applyFont="1" applyFill="1" applyAlignment="1" applyProtection="1">
      <alignment horizontal="center"/>
      <protection locked="0"/>
    </xf>
    <xf numFmtId="0" fontId="8" fillId="2" borderId="0" xfId="0" applyFont="1" applyFill="1" applyProtection="1">
      <protection locked="0"/>
    </xf>
    <xf numFmtId="49" fontId="2" fillId="2" borderId="0" xfId="0" applyNumberFormat="1" applyFont="1" applyFill="1"/>
    <xf numFmtId="0" fontId="8" fillId="2" borderId="0" xfId="0" applyFont="1" applyFill="1"/>
    <xf numFmtId="4" fontId="2" fillId="2" borderId="0" xfId="0" applyNumberFormat="1" applyFont="1" applyFill="1" applyAlignment="1">
      <alignment horizontal="center" vertical="top"/>
    </xf>
    <xf numFmtId="0" fontId="2" fillId="2" borderId="0" xfId="0" applyFont="1" applyFill="1" applyAlignment="1">
      <alignment horizontal="center" vertical="top"/>
    </xf>
    <xf numFmtId="0" fontId="8" fillId="2" borderId="0" xfId="0" applyFont="1" applyFill="1" applyBorder="1" applyAlignment="1"/>
    <xf numFmtId="0" fontId="8" fillId="2" borderId="0" xfId="0" applyFont="1" applyFill="1" applyBorder="1" applyAlignment="1">
      <alignment horizontal="left"/>
    </xf>
    <xf numFmtId="0" fontId="8" fillId="2" borderId="0" xfId="0" applyFont="1" applyFill="1" applyAlignment="1">
      <alignment horizontal="center"/>
    </xf>
    <xf numFmtId="0" fontId="5" fillId="2" borderId="0" xfId="0" applyFont="1" applyFill="1" applyBorder="1" applyAlignment="1"/>
    <xf numFmtId="0" fontId="8" fillId="2" borderId="0" xfId="0" applyFont="1" applyFill="1" applyBorder="1" applyAlignment="1">
      <alignment horizontal="center"/>
    </xf>
    <xf numFmtId="0" fontId="9" fillId="2" borderId="0" xfId="0" applyFont="1" applyFill="1" applyBorder="1" applyAlignment="1">
      <alignment vertical="top"/>
    </xf>
    <xf numFmtId="0" fontId="7" fillId="2" borderId="0" xfId="0" applyFont="1" applyFill="1" applyBorder="1" applyAlignment="1">
      <alignment horizontal="left"/>
    </xf>
    <xf numFmtId="0" fontId="7" fillId="2" borderId="0" xfId="0" applyFont="1" applyFill="1"/>
    <xf numFmtId="0" fontId="10" fillId="2" borderId="0" xfId="0" applyFont="1" applyFill="1" applyBorder="1" applyAlignment="1"/>
    <xf numFmtId="0" fontId="10" fillId="2" borderId="0" xfId="0" applyFont="1" applyFill="1"/>
    <xf numFmtId="0" fontId="7" fillId="2" borderId="0" xfId="0" applyFont="1" applyFill="1" applyProtection="1">
      <protection locked="0"/>
    </xf>
    <xf numFmtId="0" fontId="10" fillId="2" borderId="0" xfId="0" applyFont="1" applyFill="1" applyAlignment="1" applyProtection="1">
      <alignment horizontal="center"/>
      <protection locked="0"/>
    </xf>
    <xf numFmtId="0" fontId="10" fillId="2" borderId="0" xfId="0" applyFont="1" applyFill="1" applyProtection="1">
      <protection locked="0"/>
    </xf>
    <xf numFmtId="49" fontId="7" fillId="2" borderId="0" xfId="0" applyNumberFormat="1" applyFont="1" applyFill="1"/>
    <xf numFmtId="0" fontId="12" fillId="2" borderId="0" xfId="0" applyFont="1" applyFill="1"/>
    <xf numFmtId="4" fontId="7" fillId="2" borderId="0" xfId="0" applyNumberFormat="1" applyFont="1" applyFill="1" applyAlignment="1">
      <alignment horizontal="center" vertical="top"/>
    </xf>
    <xf numFmtId="0" fontId="7" fillId="2" borderId="0" xfId="0" applyFont="1" applyFill="1" applyAlignment="1">
      <alignment horizontal="center" vertical="top"/>
    </xf>
    <xf numFmtId="0" fontId="10" fillId="2" borderId="0" xfId="0" applyFont="1" applyFill="1" applyBorder="1" applyAlignment="1">
      <alignment horizontal="left"/>
    </xf>
    <xf numFmtId="0" fontId="10" fillId="2" borderId="0" xfId="0" applyFont="1" applyFill="1" applyAlignment="1">
      <alignment horizontal="center"/>
    </xf>
    <xf numFmtId="49" fontId="12" fillId="2" borderId="0" xfId="0" applyNumberFormat="1" applyFont="1" applyFill="1"/>
    <xf numFmtId="4" fontId="12" fillId="2" borderId="0" xfId="0" applyNumberFormat="1" applyFont="1" applyFill="1" applyAlignment="1">
      <alignment horizontal="center" vertical="top"/>
    </xf>
    <xf numFmtId="0" fontId="12" fillId="2" borderId="0" xfId="0" applyFont="1" applyFill="1" applyAlignment="1">
      <alignment horizontal="center" vertical="top"/>
    </xf>
    <xf numFmtId="0" fontId="7" fillId="2" borderId="0" xfId="0" applyFont="1" applyFill="1" applyBorder="1" applyAlignment="1"/>
    <xf numFmtId="0" fontId="12" fillId="2" borderId="0" xfId="0" applyFont="1" applyFill="1" applyBorder="1"/>
    <xf numFmtId="4" fontId="12" fillId="2" borderId="0" xfId="0" applyNumberFormat="1" applyFont="1" applyFill="1" applyBorder="1" applyAlignment="1">
      <alignment horizontal="center" vertical="top"/>
    </xf>
    <xf numFmtId="0" fontId="12" fillId="2" borderId="0" xfId="0" applyFont="1" applyFill="1" applyBorder="1" applyAlignment="1">
      <alignment horizontal="center" vertical="top"/>
    </xf>
    <xf numFmtId="0" fontId="10" fillId="2" borderId="8" xfId="0" applyFont="1" applyFill="1" applyBorder="1" applyAlignment="1">
      <alignment vertical="center" wrapText="1"/>
    </xf>
    <xf numFmtId="0" fontId="10" fillId="2" borderId="12" xfId="0" applyFont="1" applyFill="1" applyBorder="1" applyAlignment="1">
      <alignment vertical="center" wrapText="1"/>
    </xf>
    <xf numFmtId="0" fontId="13" fillId="2" borderId="14" xfId="0" applyFont="1" applyFill="1" applyBorder="1" applyAlignment="1">
      <alignment horizontal="center" vertical="top" wrapText="1"/>
    </xf>
    <xf numFmtId="0" fontId="13" fillId="2" borderId="15" xfId="0" applyFont="1" applyFill="1" applyBorder="1" applyAlignment="1">
      <alignment horizontal="center" vertical="top" wrapText="1"/>
    </xf>
    <xf numFmtId="0" fontId="13" fillId="2" borderId="16" xfId="0" applyFont="1" applyFill="1" applyBorder="1" applyAlignment="1">
      <alignment horizontal="center" vertical="top" wrapText="1"/>
    </xf>
    <xf numFmtId="0" fontId="9" fillId="2" borderId="16" xfId="0" applyFont="1" applyFill="1" applyBorder="1" applyAlignment="1">
      <alignment horizontal="center" vertical="top" wrapText="1"/>
    </xf>
    <xf numFmtId="0" fontId="7" fillId="2" borderId="16" xfId="0" applyFont="1" applyFill="1" applyBorder="1" applyAlignment="1">
      <alignment horizontal="center"/>
    </xf>
    <xf numFmtId="0" fontId="10" fillId="2" borderId="16" xfId="0" applyFont="1" applyFill="1" applyBorder="1" applyAlignment="1">
      <alignment horizontal="center"/>
    </xf>
    <xf numFmtId="0" fontId="10" fillId="2" borderId="17" xfId="0" applyFont="1" applyFill="1" applyBorder="1" applyAlignment="1">
      <alignment horizontal="center"/>
    </xf>
    <xf numFmtId="0" fontId="14" fillId="2" borderId="22" xfId="0" applyFont="1" applyFill="1" applyBorder="1" applyAlignment="1">
      <alignment vertical="top" wrapText="1"/>
    </xf>
    <xf numFmtId="0" fontId="10" fillId="2" borderId="22" xfId="1" applyFont="1" applyFill="1" applyBorder="1" applyAlignment="1" applyProtection="1">
      <alignment horizontal="center" vertical="top" wrapText="1"/>
    </xf>
    <xf numFmtId="0" fontId="10" fillId="2" borderId="22" xfId="0" applyFont="1" applyFill="1" applyBorder="1" applyAlignment="1">
      <alignment horizontal="center" vertical="top"/>
    </xf>
    <xf numFmtId="0" fontId="13" fillId="2" borderId="22" xfId="1" applyFont="1" applyFill="1" applyBorder="1" applyAlignment="1" applyProtection="1">
      <alignment horizontal="center" vertical="top" wrapText="1"/>
    </xf>
    <xf numFmtId="4" fontId="13" fillId="2" borderId="22" xfId="1" applyNumberFormat="1" applyFont="1" applyFill="1" applyBorder="1" applyAlignment="1" applyProtection="1">
      <alignment horizontal="center" vertical="top" wrapText="1"/>
      <protection locked="0"/>
    </xf>
    <xf numFmtId="4" fontId="13" fillId="2" borderId="12" xfId="1" applyNumberFormat="1" applyFont="1" applyFill="1" applyBorder="1" applyAlignment="1">
      <alignment horizontal="center" vertical="top" wrapText="1"/>
    </xf>
    <xf numFmtId="4" fontId="12" fillId="2" borderId="12" xfId="0" applyNumberFormat="1" applyFont="1" applyFill="1" applyBorder="1" applyAlignment="1">
      <alignment horizontal="center" vertical="top"/>
    </xf>
    <xf numFmtId="4" fontId="14" fillId="2" borderId="12" xfId="0" applyNumberFormat="1" applyFont="1" applyFill="1" applyBorder="1" applyAlignment="1">
      <alignment horizontal="center" vertical="top"/>
    </xf>
    <xf numFmtId="4" fontId="7" fillId="2" borderId="22" xfId="0" applyNumberFormat="1" applyFont="1" applyFill="1" applyBorder="1" applyAlignment="1" applyProtection="1">
      <alignment horizontal="center" vertical="top"/>
      <protection locked="0"/>
    </xf>
    <xf numFmtId="0" fontId="12" fillId="2" borderId="22" xfId="0" applyFont="1" applyFill="1" applyBorder="1" applyAlignment="1" applyProtection="1">
      <alignment horizontal="center" vertical="top"/>
      <protection locked="0"/>
    </xf>
    <xf numFmtId="0" fontId="12" fillId="2" borderId="23" xfId="0" applyFont="1" applyFill="1" applyBorder="1" applyAlignment="1" applyProtection="1">
      <alignment horizontal="center" vertical="top"/>
      <protection locked="0"/>
    </xf>
    <xf numFmtId="4" fontId="7" fillId="2" borderId="18" xfId="0" applyNumberFormat="1" applyFont="1" applyFill="1" applyBorder="1" applyAlignment="1">
      <alignment horizontal="center"/>
    </xf>
    <xf numFmtId="0" fontId="7" fillId="2" borderId="0" xfId="0" applyFont="1" applyFill="1" applyBorder="1" applyAlignment="1">
      <alignment vertical="center"/>
    </xf>
    <xf numFmtId="0" fontId="7" fillId="2" borderId="0" xfId="0" applyFont="1" applyFill="1" applyBorder="1"/>
    <xf numFmtId="4" fontId="7" fillId="2" borderId="19" xfId="0" applyNumberFormat="1" applyFont="1" applyFill="1" applyBorder="1" applyAlignment="1">
      <alignment horizontal="center"/>
    </xf>
    <xf numFmtId="49" fontId="12" fillId="2" borderId="0" xfId="0" applyNumberFormat="1" applyFont="1" applyFill="1" applyBorder="1"/>
    <xf numFmtId="0" fontId="15" fillId="2" borderId="0" xfId="0" applyFont="1" applyFill="1" applyBorder="1" applyAlignment="1">
      <alignment vertical="top" wrapText="1"/>
    </xf>
    <xf numFmtId="0" fontId="15" fillId="2" borderId="0" xfId="0" applyFont="1" applyFill="1" applyBorder="1" applyAlignment="1">
      <alignment horizontal="center" vertical="top" wrapText="1"/>
    </xf>
    <xf numFmtId="0" fontId="16" fillId="2" borderId="0" xfId="0" applyFont="1" applyFill="1" applyBorder="1" applyAlignment="1">
      <alignment horizontal="center" vertical="top" wrapText="1"/>
    </xf>
    <xf numFmtId="0" fontId="15" fillId="2" borderId="0" xfId="0" applyFont="1" applyFill="1" applyBorder="1" applyAlignment="1">
      <alignment horizontal="center" vertical="top"/>
    </xf>
    <xf numFmtId="49" fontId="15" fillId="2" borderId="0" xfId="0" applyNumberFormat="1" applyFont="1" applyFill="1" applyBorder="1" applyAlignment="1">
      <alignment horizontal="center" vertical="top"/>
    </xf>
    <xf numFmtId="4" fontId="15" fillId="2" borderId="0" xfId="0" applyNumberFormat="1" applyFont="1" applyFill="1" applyBorder="1" applyAlignment="1">
      <alignment horizontal="center" vertical="top"/>
    </xf>
    <xf numFmtId="0" fontId="12" fillId="2" borderId="0" xfId="0" applyFont="1" applyFill="1" applyProtection="1">
      <protection locked="0"/>
    </xf>
    <xf numFmtId="0" fontId="10" fillId="2" borderId="0" xfId="0" applyFont="1" applyFill="1" applyAlignment="1" applyProtection="1">
      <alignment horizontal="center"/>
      <protection locked="0"/>
    </xf>
    <xf numFmtId="0" fontId="10" fillId="2" borderId="13" xfId="0" applyFont="1" applyFill="1" applyBorder="1" applyAlignment="1">
      <alignment vertical="center"/>
    </xf>
    <xf numFmtId="0" fontId="10" fillId="2" borderId="36" xfId="0" applyFont="1" applyFill="1" applyBorder="1" applyAlignment="1">
      <alignment vertical="center" wrapText="1"/>
    </xf>
    <xf numFmtId="0" fontId="10" fillId="2" borderId="4" xfId="0" applyFont="1" applyFill="1" applyBorder="1" applyAlignment="1">
      <alignment horizontal="center" wrapText="1"/>
    </xf>
    <xf numFmtId="0" fontId="10" fillId="2" borderId="37" xfId="0" applyFont="1" applyFill="1" applyBorder="1" applyAlignment="1">
      <alignment horizontal="center" vertical="top" wrapText="1"/>
    </xf>
    <xf numFmtId="0" fontId="12" fillId="2" borderId="10" xfId="0" applyFont="1" applyFill="1" applyBorder="1" applyAlignment="1" applyProtection="1">
      <alignment horizontal="center" vertical="top"/>
      <protection locked="0"/>
    </xf>
    <xf numFmtId="0" fontId="7" fillId="2" borderId="19" xfId="0" applyFont="1" applyFill="1" applyBorder="1"/>
    <xf numFmtId="0" fontId="9" fillId="2" borderId="0" xfId="0" applyFont="1" applyFill="1" applyBorder="1" applyAlignment="1">
      <alignment vertical="top" wrapText="1"/>
    </xf>
    <xf numFmtId="4" fontId="10" fillId="2" borderId="22" xfId="0" applyNumberFormat="1" applyFont="1" applyFill="1" applyBorder="1" applyAlignment="1" applyProtection="1">
      <alignment horizontal="center" vertical="top"/>
      <protection locked="0"/>
    </xf>
    <xf numFmtId="4" fontId="10" fillId="2" borderId="22" xfId="0" applyNumberFormat="1" applyFont="1" applyFill="1" applyBorder="1" applyAlignment="1">
      <alignment horizontal="center" vertical="top"/>
    </xf>
    <xf numFmtId="0" fontId="19" fillId="2" borderId="41" xfId="0" applyFont="1" applyFill="1" applyBorder="1"/>
    <xf numFmtId="0" fontId="17" fillId="2" borderId="0" xfId="0" applyFont="1" applyFill="1" applyBorder="1" applyAlignment="1">
      <alignment horizontal="center"/>
    </xf>
    <xf numFmtId="0" fontId="19" fillId="2" borderId="0" xfId="0" applyFont="1" applyFill="1" applyBorder="1"/>
    <xf numFmtId="49" fontId="19" fillId="2" borderId="29" xfId="0" applyNumberFormat="1" applyFont="1" applyFill="1" applyBorder="1"/>
    <xf numFmtId="0" fontId="10" fillId="2" borderId="0" xfId="0" applyFont="1" applyFill="1" applyBorder="1" applyAlignment="1" applyProtection="1">
      <alignment horizontal="left"/>
      <protection locked="0"/>
    </xf>
    <xf numFmtId="0" fontId="14" fillId="2" borderId="22" xfId="0" applyFont="1" applyFill="1" applyBorder="1" applyAlignment="1">
      <alignment vertical="top"/>
    </xf>
    <xf numFmtId="0" fontId="14" fillId="2" borderId="12" xfId="0" applyFont="1" applyFill="1" applyBorder="1" applyAlignment="1">
      <alignment vertical="top" wrapText="1"/>
    </xf>
    <xf numFmtId="0" fontId="10" fillId="2" borderId="12" xfId="0" applyFont="1" applyFill="1" applyBorder="1" applyAlignment="1">
      <alignment horizontal="center" vertical="top"/>
    </xf>
    <xf numFmtId="4" fontId="14" fillId="2" borderId="22" xfId="0" applyNumberFormat="1" applyFont="1" applyFill="1" applyBorder="1" applyAlignment="1">
      <alignment vertical="top" wrapText="1"/>
    </xf>
    <xf numFmtId="0" fontId="7" fillId="2" borderId="0" xfId="1" applyFont="1" applyFill="1" applyBorder="1" applyAlignment="1">
      <alignment horizontal="right" vertical="top" wrapText="1"/>
    </xf>
    <xf numFmtId="4" fontId="7" fillId="2" borderId="0" xfId="0" applyNumberFormat="1" applyFont="1" applyFill="1" applyBorder="1" applyAlignment="1">
      <alignment horizontal="center"/>
    </xf>
    <xf numFmtId="0" fontId="7" fillId="2" borderId="0" xfId="1" applyFont="1" applyFill="1" applyBorder="1" applyAlignment="1">
      <alignment horizontal="right" vertical="top" wrapText="1"/>
    </xf>
    <xf numFmtId="0" fontId="10" fillId="2" borderId="0" xfId="0" applyFont="1" applyFill="1" applyAlignment="1" applyProtection="1">
      <alignment horizontal="center"/>
      <protection locked="0"/>
    </xf>
    <xf numFmtId="0" fontId="7" fillId="2" borderId="0" xfId="0" applyFont="1" applyFill="1" applyBorder="1" applyAlignment="1">
      <alignment horizontal="left"/>
    </xf>
    <xf numFmtId="4" fontId="14" fillId="2" borderId="12" xfId="0" applyNumberFormat="1" applyFont="1" applyFill="1" applyBorder="1" applyAlignment="1">
      <alignment vertical="top" wrapText="1"/>
    </xf>
    <xf numFmtId="0" fontId="10" fillId="2" borderId="22" xfId="1" applyFont="1" applyFill="1" applyBorder="1" applyAlignment="1" applyProtection="1">
      <alignment horizontal="center" vertical="top"/>
    </xf>
    <xf numFmtId="0" fontId="10" fillId="2" borderId="9" xfId="1" applyFont="1" applyFill="1" applyBorder="1" applyAlignment="1" applyProtection="1">
      <alignment horizontal="center" vertical="top"/>
    </xf>
    <xf numFmtId="0" fontId="12" fillId="2" borderId="22" xfId="1" applyFont="1" applyFill="1" applyBorder="1" applyAlignment="1" applyProtection="1">
      <alignment horizontal="center" vertical="top"/>
    </xf>
    <xf numFmtId="0" fontId="12" fillId="2" borderId="9" xfId="1" applyFont="1" applyFill="1" applyBorder="1" applyAlignment="1" applyProtection="1">
      <alignment horizontal="center" vertical="top"/>
    </xf>
    <xf numFmtId="0" fontId="10" fillId="2" borderId="9" xfId="0" applyFont="1" applyFill="1" applyBorder="1" applyAlignment="1">
      <alignment horizontal="center" vertical="top"/>
    </xf>
    <xf numFmtId="0" fontId="14" fillId="2" borderId="25" xfId="0" applyFont="1" applyFill="1" applyBorder="1" applyAlignment="1">
      <alignment vertical="top" wrapText="1"/>
    </xf>
    <xf numFmtId="0" fontId="14" fillId="2" borderId="26" xfId="0" applyFont="1" applyFill="1" applyBorder="1" applyAlignment="1">
      <alignment vertical="top" wrapText="1"/>
    </xf>
    <xf numFmtId="0" fontId="7" fillId="2" borderId="9" xfId="0" applyFont="1" applyFill="1" applyBorder="1" applyAlignment="1">
      <alignment vertical="top" wrapText="1"/>
    </xf>
    <xf numFmtId="0" fontId="7" fillId="2" borderId="22" xfId="0" applyFont="1" applyFill="1" applyBorder="1" applyAlignment="1">
      <alignment vertical="top" wrapText="1"/>
    </xf>
    <xf numFmtId="0" fontId="13" fillId="2" borderId="22" xfId="1" applyFont="1" applyFill="1" applyBorder="1" applyAlignment="1" applyProtection="1">
      <alignment horizontal="center" vertical="top"/>
    </xf>
    <xf numFmtId="4" fontId="13" fillId="2" borderId="22" xfId="1" applyNumberFormat="1" applyFont="1" applyFill="1" applyBorder="1" applyAlignment="1" applyProtection="1">
      <alignment horizontal="center" vertical="top"/>
      <protection locked="0"/>
    </xf>
    <xf numFmtId="0" fontId="12" fillId="2" borderId="22" xfId="1" applyFont="1" applyFill="1" applyBorder="1" applyAlignment="1" applyProtection="1">
      <alignment horizontal="center" vertical="top" wrapText="1"/>
    </xf>
    <xf numFmtId="0" fontId="7" fillId="2" borderId="44" xfId="0" applyFont="1" applyFill="1" applyBorder="1" applyAlignment="1">
      <alignment horizontal="center"/>
    </xf>
    <xf numFmtId="0" fontId="0" fillId="0" borderId="0" xfId="0" applyBorder="1"/>
    <xf numFmtId="0" fontId="10" fillId="2" borderId="0" xfId="0" applyFont="1" applyFill="1" applyBorder="1" applyAlignment="1">
      <alignment horizontal="center"/>
    </xf>
    <xf numFmtId="0" fontId="10" fillId="2" borderId="0" xfId="0" applyFont="1" applyFill="1" applyAlignment="1" applyProtection="1">
      <alignment horizontal="center"/>
      <protection locked="0"/>
    </xf>
    <xf numFmtId="0" fontId="7" fillId="2" borderId="0" xfId="0" applyFont="1" applyFill="1" applyBorder="1" applyAlignment="1">
      <alignment horizontal="left"/>
    </xf>
    <xf numFmtId="0" fontId="7" fillId="2" borderId="0" xfId="1" applyFont="1" applyFill="1" applyBorder="1" applyAlignment="1">
      <alignment horizontal="right" vertical="top" wrapText="1"/>
    </xf>
    <xf numFmtId="0" fontId="10" fillId="2" borderId="22" xfId="2" applyFont="1" applyFill="1" applyBorder="1" applyAlignment="1">
      <alignment horizontal="center" vertical="top" wrapText="1"/>
    </xf>
    <xf numFmtId="0" fontId="14" fillId="2" borderId="27" xfId="0" applyFont="1" applyFill="1" applyBorder="1" applyAlignment="1">
      <alignment wrapText="1"/>
    </xf>
    <xf numFmtId="0" fontId="14" fillId="2" borderId="28" xfId="0" applyFont="1" applyFill="1" applyBorder="1" applyAlignment="1">
      <alignment wrapText="1"/>
    </xf>
    <xf numFmtId="0" fontId="14" fillId="2" borderId="0" xfId="0" applyFont="1" applyFill="1" applyAlignment="1">
      <alignment wrapText="1"/>
    </xf>
    <xf numFmtId="0" fontId="14" fillId="2" borderId="28" xfId="0" applyFont="1" applyFill="1" applyBorder="1" applyAlignment="1">
      <alignment horizontal="left" vertical="center" wrapText="1"/>
    </xf>
    <xf numFmtId="0" fontId="14" fillId="2" borderId="28" xfId="0" applyFont="1" applyFill="1" applyBorder="1" applyAlignment="1">
      <alignment vertical="center" wrapText="1"/>
    </xf>
    <xf numFmtId="0" fontId="10" fillId="2" borderId="12" xfId="1" applyFont="1" applyFill="1" applyBorder="1" applyAlignment="1" applyProtection="1">
      <alignment horizontal="center" vertical="top" wrapText="1"/>
    </xf>
    <xf numFmtId="4" fontId="10" fillId="2" borderId="5" xfId="0" applyNumberFormat="1" applyFont="1" applyFill="1" applyBorder="1" applyAlignment="1">
      <alignment horizontal="center" vertical="top"/>
    </xf>
    <xf numFmtId="4" fontId="10" fillId="2" borderId="16" xfId="0" applyNumberFormat="1" applyFont="1" applyFill="1" applyBorder="1" applyAlignment="1">
      <alignment horizontal="center" vertical="top"/>
    </xf>
    <xf numFmtId="0" fontId="10" fillId="2" borderId="0" xfId="0" applyFont="1" applyFill="1" applyAlignment="1" applyProtection="1">
      <alignment horizontal="center"/>
      <protection locked="0"/>
    </xf>
    <xf numFmtId="0" fontId="7" fillId="2" borderId="0" xfId="0" applyFont="1" applyFill="1" applyBorder="1" applyAlignment="1">
      <alignment horizontal="left"/>
    </xf>
    <xf numFmtId="0" fontId="7" fillId="2" borderId="0" xfId="1" applyFont="1" applyFill="1" applyBorder="1" applyAlignment="1">
      <alignment horizontal="right" vertical="top" wrapText="1"/>
    </xf>
    <xf numFmtId="0" fontId="13" fillId="2" borderId="2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0" fillId="2" borderId="9" xfId="0" applyFont="1" applyFill="1" applyBorder="1" applyAlignment="1">
      <alignment horizontal="center"/>
    </xf>
    <xf numFmtId="0" fontId="9" fillId="2" borderId="9" xfId="0" applyFont="1" applyFill="1" applyBorder="1" applyAlignment="1">
      <alignment horizontal="center" vertical="top" wrapText="1"/>
    </xf>
    <xf numFmtId="0" fontId="7" fillId="2" borderId="9" xfId="0" applyFont="1" applyFill="1" applyBorder="1" applyAlignment="1">
      <alignment horizontal="center"/>
    </xf>
    <xf numFmtId="0" fontId="10" fillId="2" borderId="10" xfId="0" applyFont="1" applyFill="1" applyBorder="1" applyAlignment="1">
      <alignment horizontal="center"/>
    </xf>
    <xf numFmtId="4" fontId="13" fillId="2" borderId="22" xfId="1" applyNumberFormat="1" applyFont="1" applyFill="1" applyBorder="1" applyAlignment="1">
      <alignment horizontal="center" vertical="top" wrapText="1"/>
    </xf>
    <xf numFmtId="4" fontId="12" fillId="2" borderId="22" xfId="0" applyNumberFormat="1" applyFont="1" applyFill="1" applyBorder="1" applyAlignment="1">
      <alignment horizontal="center" vertical="top"/>
    </xf>
    <xf numFmtId="0" fontId="10" fillId="2" borderId="22" xfId="0" applyFont="1" applyFill="1" applyBorder="1" applyAlignment="1">
      <alignment horizontal="center"/>
    </xf>
    <xf numFmtId="0" fontId="13" fillId="2" borderId="25" xfId="0" applyFont="1" applyFill="1" applyBorder="1" applyAlignment="1">
      <alignment horizontal="center" vertical="top" wrapText="1"/>
    </xf>
    <xf numFmtId="0" fontId="7" fillId="2" borderId="18" xfId="0" applyFont="1" applyFill="1" applyBorder="1"/>
    <xf numFmtId="0" fontId="13" fillId="2" borderId="22" xfId="0" applyFont="1" applyFill="1" applyBorder="1" applyAlignment="1">
      <alignment horizontal="center" vertical="top" wrapText="1"/>
    </xf>
    <xf numFmtId="0" fontId="12" fillId="2" borderId="12" xfId="1" applyFont="1" applyFill="1" applyBorder="1" applyAlignment="1" applyProtection="1">
      <alignment horizontal="center" vertical="top" wrapText="1"/>
    </xf>
    <xf numFmtId="0" fontId="7" fillId="2" borderId="21" xfId="0" applyFont="1" applyFill="1" applyBorder="1" applyAlignment="1">
      <alignment vertical="top" wrapText="1"/>
    </xf>
    <xf numFmtId="0" fontId="7" fillId="2" borderId="11" xfId="0" applyFont="1" applyFill="1" applyBorder="1" applyAlignment="1">
      <alignment vertical="top" wrapText="1"/>
    </xf>
    <xf numFmtId="0" fontId="7" fillId="2" borderId="25" xfId="0" applyFont="1" applyFill="1" applyBorder="1" applyAlignment="1">
      <alignment vertical="top" wrapText="1"/>
    </xf>
    <xf numFmtId="0" fontId="10" fillId="2" borderId="21" xfId="0" applyFont="1" applyFill="1" applyBorder="1" applyAlignment="1">
      <alignment vertical="top" wrapText="1"/>
    </xf>
    <xf numFmtId="0" fontId="7" fillId="2" borderId="22" xfId="0" applyFont="1" applyFill="1" applyBorder="1" applyAlignment="1">
      <alignment horizontal="left" vertical="center" wrapText="1"/>
    </xf>
    <xf numFmtId="0" fontId="7" fillId="2" borderId="15" xfId="0" applyFont="1" applyFill="1" applyBorder="1" applyAlignment="1">
      <alignment vertical="top" wrapText="1"/>
    </xf>
    <xf numFmtId="0" fontId="7" fillId="2" borderId="22" xfId="1" applyFont="1" applyFill="1" applyBorder="1" applyAlignment="1">
      <alignment horizontal="left" vertical="center" wrapText="1"/>
    </xf>
    <xf numFmtId="0" fontId="7" fillId="2" borderId="22" xfId="1" applyFont="1" applyFill="1" applyBorder="1" applyAlignment="1">
      <alignment horizontal="left" vertical="top" wrapText="1"/>
    </xf>
    <xf numFmtId="4" fontId="10" fillId="2" borderId="32" xfId="0" applyNumberFormat="1" applyFont="1" applyFill="1" applyBorder="1" applyAlignment="1" applyProtection="1">
      <alignment horizontal="center" vertical="top"/>
      <protection locked="0"/>
    </xf>
    <xf numFmtId="0" fontId="7" fillId="2" borderId="22" xfId="0" applyFont="1" applyFill="1" applyBorder="1"/>
    <xf numFmtId="4" fontId="13" fillId="2" borderId="5" xfId="1" applyNumberFormat="1" applyFont="1" applyFill="1" applyBorder="1" applyAlignment="1" applyProtection="1">
      <alignment horizontal="center" vertical="top" wrapText="1"/>
      <protection locked="0"/>
    </xf>
    <xf numFmtId="4" fontId="13" fillId="2" borderId="5" xfId="1" applyNumberFormat="1" applyFont="1" applyFill="1" applyBorder="1" applyAlignment="1">
      <alignment horizontal="center" vertical="top" wrapText="1"/>
    </xf>
    <xf numFmtId="4" fontId="12" fillId="2" borderId="5" xfId="0" applyNumberFormat="1" applyFont="1" applyFill="1" applyBorder="1" applyAlignment="1">
      <alignment horizontal="center" vertical="top"/>
    </xf>
    <xf numFmtId="4" fontId="10" fillId="2" borderId="5" xfId="0" applyNumberFormat="1" applyFont="1" applyFill="1" applyBorder="1" applyAlignment="1" applyProtection="1">
      <alignment horizontal="center" vertical="top"/>
      <protection locked="0"/>
    </xf>
    <xf numFmtId="4" fontId="13" fillId="2" borderId="16" xfId="1" applyNumberFormat="1" applyFont="1" applyFill="1" applyBorder="1" applyAlignment="1" applyProtection="1">
      <alignment horizontal="center" vertical="top" wrapText="1"/>
      <protection locked="0"/>
    </xf>
    <xf numFmtId="4" fontId="13" fillId="2" borderId="16" xfId="1" applyNumberFormat="1" applyFont="1" applyFill="1" applyBorder="1" applyAlignment="1">
      <alignment horizontal="center" vertical="top" wrapText="1"/>
    </xf>
    <xf numFmtId="4" fontId="12" fillId="2" borderId="16" xfId="0" applyNumberFormat="1" applyFont="1" applyFill="1" applyBorder="1" applyAlignment="1">
      <alignment horizontal="center" vertical="top"/>
    </xf>
    <xf numFmtId="4" fontId="10" fillId="2" borderId="16" xfId="0" applyNumberFormat="1" applyFont="1" applyFill="1" applyBorder="1" applyAlignment="1" applyProtection="1">
      <alignment horizontal="center" vertical="top"/>
      <protection locked="0"/>
    </xf>
    <xf numFmtId="0" fontId="7" fillId="2" borderId="5" xfId="0" applyFont="1" applyFill="1" applyBorder="1" applyAlignment="1">
      <alignment vertical="top" wrapText="1"/>
    </xf>
    <xf numFmtId="0" fontId="12" fillId="2" borderId="5" xfId="1" applyFont="1" applyFill="1" applyBorder="1" applyAlignment="1" applyProtection="1">
      <alignment horizontal="center" vertical="top" wrapText="1"/>
    </xf>
    <xf numFmtId="0" fontId="10" fillId="2" borderId="5" xfId="3" applyFont="1" applyFill="1" applyBorder="1" applyAlignment="1">
      <alignment horizontal="center" vertical="top" wrapText="1"/>
    </xf>
    <xf numFmtId="0" fontId="10" fillId="2" borderId="22" xfId="3" applyFont="1" applyFill="1" applyBorder="1" applyAlignment="1">
      <alignment horizontal="center" vertical="top" wrapText="1"/>
    </xf>
    <xf numFmtId="0" fontId="7" fillId="2" borderId="16" xfId="0" applyFont="1" applyFill="1" applyBorder="1" applyAlignment="1">
      <alignment vertical="top" wrapText="1"/>
    </xf>
    <xf numFmtId="0" fontId="12" fillId="2" borderId="16" xfId="1" applyFont="1" applyFill="1" applyBorder="1" applyAlignment="1" applyProtection="1">
      <alignment horizontal="center" vertical="top" wrapText="1"/>
    </xf>
    <xf numFmtId="0" fontId="10" fillId="2" borderId="16" xfId="3" applyFont="1" applyFill="1" applyBorder="1" applyAlignment="1">
      <alignment horizontal="center" vertical="top" wrapText="1"/>
    </xf>
    <xf numFmtId="0" fontId="7" fillId="2" borderId="33" xfId="0" applyFont="1" applyFill="1" applyBorder="1" applyAlignment="1">
      <alignment vertical="top" wrapText="1"/>
    </xf>
    <xf numFmtId="0" fontId="10" fillId="2" borderId="34" xfId="3" applyFont="1" applyFill="1" applyBorder="1" applyAlignment="1">
      <alignment horizontal="center" vertical="top" wrapText="1"/>
    </xf>
    <xf numFmtId="0" fontId="12" fillId="2" borderId="34" xfId="1" applyFont="1" applyFill="1" applyBorder="1" applyAlignment="1" applyProtection="1">
      <alignment horizontal="center" vertical="top" wrapText="1"/>
    </xf>
    <xf numFmtId="4" fontId="13" fillId="2" borderId="34" xfId="1" applyNumberFormat="1" applyFont="1" applyFill="1" applyBorder="1" applyAlignment="1" applyProtection="1">
      <alignment horizontal="center" vertical="top" wrapText="1"/>
      <protection locked="0"/>
    </xf>
    <xf numFmtId="4" fontId="13" fillId="2" borderId="34" xfId="1" applyNumberFormat="1" applyFont="1" applyFill="1" applyBorder="1" applyAlignment="1">
      <alignment horizontal="center" vertical="top" wrapText="1"/>
    </xf>
    <xf numFmtId="4" fontId="12" fillId="2" borderId="34" xfId="0" applyNumberFormat="1" applyFont="1" applyFill="1" applyBorder="1" applyAlignment="1">
      <alignment horizontal="center" vertical="top"/>
    </xf>
    <xf numFmtId="4" fontId="10" fillId="2" borderId="34" xfId="0" applyNumberFormat="1" applyFont="1" applyFill="1" applyBorder="1" applyAlignment="1" applyProtection="1">
      <alignment horizontal="center" vertical="top"/>
      <protection locked="0"/>
    </xf>
    <xf numFmtId="4" fontId="10" fillId="2" borderId="34" xfId="0" applyNumberFormat="1" applyFont="1" applyFill="1" applyBorder="1" applyAlignment="1">
      <alignment horizontal="center" vertical="top"/>
    </xf>
    <xf numFmtId="0" fontId="14" fillId="2" borderId="22" xfId="1" applyFont="1" applyFill="1" applyBorder="1" applyAlignment="1">
      <alignment vertical="top" wrapText="1"/>
    </xf>
    <xf numFmtId="0" fontId="12" fillId="2" borderId="22" xfId="1" applyFont="1" applyFill="1" applyBorder="1" applyAlignment="1">
      <alignment vertical="top" wrapText="1"/>
    </xf>
    <xf numFmtId="0" fontId="14" fillId="2" borderId="28" xfId="1" applyFont="1" applyFill="1" applyBorder="1" applyAlignment="1">
      <alignment vertical="top" wrapText="1"/>
    </xf>
    <xf numFmtId="0" fontId="7" fillId="2" borderId="20" xfId="0" applyFont="1" applyFill="1" applyBorder="1" applyAlignment="1">
      <alignment vertical="top" wrapText="1"/>
    </xf>
    <xf numFmtId="0" fontId="10" fillId="2" borderId="5" xfId="1" applyFont="1" applyFill="1" applyBorder="1" applyAlignment="1" applyProtection="1">
      <alignment horizontal="center" vertical="top" wrapText="1"/>
    </xf>
    <xf numFmtId="0" fontId="10" fillId="2" borderId="5" xfId="0" applyFont="1" applyFill="1" applyBorder="1" applyAlignment="1">
      <alignment horizontal="center" vertical="top"/>
    </xf>
    <xf numFmtId="4" fontId="10" fillId="2" borderId="6" xfId="0" applyNumberFormat="1" applyFont="1" applyFill="1" applyBorder="1" applyAlignment="1">
      <alignment horizontal="center" vertical="top"/>
    </xf>
    <xf numFmtId="4" fontId="10" fillId="2" borderId="23" xfId="0" applyNumberFormat="1" applyFont="1" applyFill="1" applyBorder="1" applyAlignment="1">
      <alignment horizontal="center" vertical="top"/>
    </xf>
    <xf numFmtId="0" fontId="7" fillId="2" borderId="14" xfId="0" applyFont="1" applyFill="1" applyBorder="1" applyAlignment="1">
      <alignment vertical="top" wrapText="1"/>
    </xf>
    <xf numFmtId="0" fontId="10" fillId="2" borderId="16" xfId="1" applyFont="1" applyFill="1" applyBorder="1" applyAlignment="1" applyProtection="1">
      <alignment horizontal="center" vertical="top" wrapText="1"/>
    </xf>
    <xf numFmtId="0" fontId="10" fillId="2" borderId="16" xfId="0" applyFont="1" applyFill="1" applyBorder="1" applyAlignment="1">
      <alignment horizontal="center" vertical="top"/>
    </xf>
    <xf numFmtId="4" fontId="10" fillId="2" borderId="17" xfId="0" applyNumberFormat="1" applyFont="1" applyFill="1" applyBorder="1" applyAlignment="1">
      <alignment horizontal="center" vertical="top"/>
    </xf>
    <xf numFmtId="0" fontId="13" fillId="2" borderId="16" xfId="1" applyFont="1" applyFill="1" applyBorder="1" applyAlignment="1" applyProtection="1">
      <alignment horizontal="center" vertical="top" wrapText="1"/>
    </xf>
    <xf numFmtId="0" fontId="10" fillId="2" borderId="45" xfId="0" applyFont="1" applyFill="1" applyBorder="1" applyAlignment="1">
      <alignment horizontal="center" vertical="top"/>
    </xf>
    <xf numFmtId="0" fontId="10" fillId="2" borderId="22" xfId="0" applyFont="1" applyFill="1" applyBorder="1" applyAlignment="1">
      <alignment vertical="top" wrapText="1"/>
    </xf>
    <xf numFmtId="0" fontId="10" fillId="2" borderId="0" xfId="0" applyFont="1" applyFill="1" applyAlignment="1" applyProtection="1">
      <alignment horizontal="center"/>
      <protection locked="0"/>
    </xf>
    <xf numFmtId="0" fontId="7" fillId="2" borderId="0" xfId="0" applyFont="1" applyFill="1" applyBorder="1" applyAlignment="1">
      <alignment horizontal="left"/>
    </xf>
    <xf numFmtId="0" fontId="7" fillId="2" borderId="0" xfId="1" applyFont="1" applyFill="1" applyBorder="1" applyAlignment="1">
      <alignment horizontal="right" vertical="top" wrapText="1"/>
    </xf>
    <xf numFmtId="0" fontId="9" fillId="2" borderId="22" xfId="0" applyFont="1" applyFill="1" applyBorder="1" applyAlignment="1">
      <alignment horizontal="left" vertical="top" wrapText="1"/>
    </xf>
    <xf numFmtId="0" fontId="9" fillId="2" borderId="26" xfId="0" applyFont="1" applyFill="1" applyBorder="1" applyAlignment="1">
      <alignment horizontal="left" vertical="top" wrapText="1"/>
    </xf>
    <xf numFmtId="0" fontId="13" fillId="2" borderId="5" xfId="0" applyFont="1" applyFill="1" applyBorder="1" applyAlignment="1">
      <alignment horizontal="center" vertical="top" wrapText="1"/>
    </xf>
    <xf numFmtId="0" fontId="10" fillId="2" borderId="0" xfId="0" applyFont="1" applyFill="1" applyAlignment="1" applyProtection="1">
      <alignment horizontal="center"/>
      <protection locked="0"/>
    </xf>
    <xf numFmtId="0" fontId="7" fillId="2" borderId="0" xfId="0" applyFont="1" applyFill="1" applyBorder="1" applyAlignment="1">
      <alignment horizontal="left"/>
    </xf>
    <xf numFmtId="0" fontId="7" fillId="2" borderId="0" xfId="1" applyFont="1" applyFill="1" applyBorder="1" applyAlignment="1">
      <alignment horizontal="right" vertical="top" wrapText="1"/>
    </xf>
    <xf numFmtId="0" fontId="14" fillId="2" borderId="5" xfId="0" applyFont="1" applyFill="1" applyBorder="1" applyAlignment="1">
      <alignment vertical="top" wrapText="1"/>
    </xf>
    <xf numFmtId="0" fontId="10" fillId="2" borderId="5" xfId="1" applyFont="1" applyFill="1" applyBorder="1" applyAlignment="1">
      <alignment horizontal="center" vertical="top" wrapText="1"/>
    </xf>
    <xf numFmtId="0" fontId="10" fillId="2" borderId="23" xfId="0" applyFont="1" applyFill="1" applyBorder="1" applyAlignment="1">
      <alignment horizontal="center"/>
    </xf>
    <xf numFmtId="0" fontId="7" fillId="2" borderId="22" xfId="0" applyFont="1" applyFill="1" applyBorder="1" applyAlignment="1">
      <alignment vertical="top"/>
    </xf>
    <xf numFmtId="0" fontId="7" fillId="2" borderId="28" xfId="0" applyFont="1" applyFill="1" applyBorder="1" applyAlignment="1">
      <alignment vertical="top" wrapText="1"/>
    </xf>
    <xf numFmtId="0" fontId="13" fillId="2" borderId="26" xfId="0" applyFont="1" applyFill="1" applyBorder="1" applyAlignment="1">
      <alignment horizontal="left" vertical="top" wrapText="1"/>
    </xf>
    <xf numFmtId="0" fontId="13" fillId="2" borderId="21" xfId="0" applyFont="1" applyFill="1" applyBorder="1" applyAlignment="1">
      <alignment horizontal="center" vertical="top" wrapText="1"/>
    </xf>
    <xf numFmtId="0" fontId="13" fillId="2" borderId="28" xfId="0" applyFont="1" applyFill="1" applyBorder="1" applyAlignment="1">
      <alignment horizontal="center" vertical="top" wrapText="1"/>
    </xf>
    <xf numFmtId="0" fontId="13" fillId="2" borderId="35" xfId="0" applyFont="1" applyFill="1" applyBorder="1" applyAlignment="1">
      <alignment horizontal="left" vertical="top" wrapText="1"/>
    </xf>
    <xf numFmtId="0" fontId="13" fillId="2" borderId="35" xfId="0" applyFont="1" applyFill="1" applyBorder="1" applyAlignment="1">
      <alignment horizontal="center" vertical="top"/>
    </xf>
    <xf numFmtId="0" fontId="13" fillId="2" borderId="8" xfId="0" applyFont="1" applyFill="1" applyBorder="1" applyAlignment="1">
      <alignment horizontal="center" vertical="top"/>
    </xf>
    <xf numFmtId="0" fontId="13" fillId="2" borderId="26" xfId="0" applyFont="1" applyFill="1" applyBorder="1" applyAlignment="1">
      <alignment horizontal="center" vertical="top"/>
    </xf>
    <xf numFmtId="0" fontId="13" fillId="2" borderId="9" xfId="0" applyFont="1" applyFill="1" applyBorder="1" applyAlignment="1">
      <alignment horizontal="center" vertical="top"/>
    </xf>
    <xf numFmtId="0" fontId="13" fillId="2" borderId="22" xfId="0" applyFont="1" applyFill="1" applyBorder="1" applyAlignment="1">
      <alignment horizontal="left" wrapText="1"/>
    </xf>
    <xf numFmtId="0" fontId="13" fillId="2" borderId="22" xfId="0" applyFont="1" applyFill="1" applyBorder="1" applyAlignment="1">
      <alignment horizontal="center" vertical="top"/>
    </xf>
    <xf numFmtId="0" fontId="7" fillId="2" borderId="0" xfId="0" applyFont="1" applyFill="1" applyAlignment="1">
      <alignment vertical="top"/>
    </xf>
    <xf numFmtId="0" fontId="12" fillId="0" borderId="0" xfId="0" applyFont="1"/>
    <xf numFmtId="0" fontId="22" fillId="0" borderId="20" xfId="0" applyFont="1" applyBorder="1" applyAlignment="1">
      <alignment wrapText="1"/>
    </xf>
    <xf numFmtId="0" fontId="22" fillId="0" borderId="6" xfId="0" applyFont="1" applyBorder="1" applyAlignment="1">
      <alignment horizontal="center"/>
    </xf>
    <xf numFmtId="0" fontId="19" fillId="0" borderId="0" xfId="0" applyFont="1"/>
    <xf numFmtId="0" fontId="12" fillId="0" borderId="21" xfId="0" applyFont="1" applyBorder="1"/>
    <xf numFmtId="0" fontId="12" fillId="0" borderId="23" xfId="0" applyFont="1" applyBorder="1" applyAlignment="1">
      <alignment wrapText="1"/>
    </xf>
    <xf numFmtId="0" fontId="12" fillId="0" borderId="14" xfId="0" applyFont="1" applyBorder="1"/>
    <xf numFmtId="0" fontId="12" fillId="0" borderId="17" xfId="0" applyFont="1" applyBorder="1" applyAlignment="1">
      <alignment wrapText="1"/>
    </xf>
    <xf numFmtId="4" fontId="10" fillId="2" borderId="22" xfId="1" applyNumberFormat="1" applyFont="1" applyFill="1" applyBorder="1" applyAlignment="1" applyProtection="1">
      <alignment horizontal="center" vertical="top" wrapText="1"/>
      <protection locked="0"/>
    </xf>
    <xf numFmtId="4" fontId="10" fillId="2" borderId="22" xfId="1" applyNumberFormat="1" applyFont="1" applyFill="1" applyBorder="1" applyAlignment="1">
      <alignment horizontal="center" vertical="top" wrapText="1"/>
    </xf>
    <xf numFmtId="0" fontId="5" fillId="2" borderId="38" xfId="0" applyFont="1" applyFill="1" applyBorder="1" applyAlignment="1">
      <alignment horizontal="center"/>
    </xf>
    <xf numFmtId="0" fontId="5" fillId="2" borderId="39" xfId="0" applyFont="1" applyFill="1" applyBorder="1" applyAlignment="1">
      <alignment horizontal="center"/>
    </xf>
    <xf numFmtId="0" fontId="5" fillId="2" borderId="40" xfId="0" applyFont="1" applyFill="1" applyBorder="1" applyAlignment="1">
      <alignment horizontal="center"/>
    </xf>
    <xf numFmtId="0" fontId="18" fillId="2" borderId="42" xfId="0" applyFont="1" applyFill="1" applyBorder="1" applyAlignment="1">
      <alignment horizontal="center" vertical="top"/>
    </xf>
    <xf numFmtId="0" fontId="18" fillId="2" borderId="24" xfId="0" applyFont="1" applyFill="1" applyBorder="1" applyAlignment="1">
      <alignment horizontal="center" vertical="top"/>
    </xf>
    <xf numFmtId="0" fontId="18" fillId="2" borderId="43" xfId="0" applyFont="1" applyFill="1" applyBorder="1" applyAlignment="1">
      <alignment horizontal="center" vertical="top"/>
    </xf>
    <xf numFmtId="0" fontId="10" fillId="2" borderId="1" xfId="0"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11" fillId="2" borderId="4"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2"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12" xfId="0" applyFont="1" applyFill="1" applyBorder="1" applyAlignment="1">
      <alignment horizontal="center" vertical="top" wrapText="1"/>
    </xf>
    <xf numFmtId="0" fontId="7" fillId="2" borderId="0" xfId="0" applyFont="1" applyFill="1" applyBorder="1" applyAlignment="1">
      <alignment horizontal="right" vertical="top"/>
    </xf>
    <xf numFmtId="0" fontId="10" fillId="2" borderId="0" xfId="0" applyFont="1" applyFill="1" applyAlignment="1" applyProtection="1">
      <alignment horizontal="center"/>
      <protection locked="0"/>
    </xf>
    <xf numFmtId="0" fontId="12" fillId="2" borderId="0" xfId="0" applyFont="1" applyFill="1" applyAlignment="1" applyProtection="1">
      <alignment horizontal="center"/>
      <protection locked="0"/>
    </xf>
    <xf numFmtId="0" fontId="7" fillId="2" borderId="0" xfId="0" applyFont="1" applyFill="1" applyBorder="1" applyAlignment="1">
      <alignment horizontal="left"/>
    </xf>
    <xf numFmtId="0" fontId="7" fillId="2" borderId="30" xfId="1" applyFont="1" applyFill="1" applyBorder="1" applyAlignment="1">
      <alignment horizontal="right" vertical="top" wrapText="1"/>
    </xf>
    <xf numFmtId="0" fontId="7" fillId="2" borderId="31" xfId="1" applyFont="1" applyFill="1" applyBorder="1" applyAlignment="1">
      <alignment horizontal="right" vertical="top" wrapText="1"/>
    </xf>
    <xf numFmtId="0" fontId="7" fillId="2" borderId="0" xfId="1" applyFont="1" applyFill="1" applyBorder="1" applyAlignment="1">
      <alignment horizontal="right" vertical="top" wrapText="1"/>
    </xf>
    <xf numFmtId="0" fontId="7" fillId="2" borderId="29" xfId="1" applyFont="1" applyFill="1" applyBorder="1" applyAlignment="1">
      <alignment horizontal="right" vertical="top" wrapText="1"/>
    </xf>
    <xf numFmtId="0" fontId="7" fillId="2" borderId="4"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12"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8" fillId="2" borderId="42"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2" borderId="43" xfId="0" applyFont="1" applyFill="1" applyBorder="1" applyAlignment="1">
      <alignment horizontal="center" vertical="top" wrapText="1"/>
    </xf>
    <xf numFmtId="0" fontId="8" fillId="2" borderId="1" xfId="0" applyFont="1" applyFill="1" applyBorder="1" applyAlignment="1" applyProtection="1">
      <alignment horizontal="left"/>
      <protection locked="0"/>
    </xf>
    <xf numFmtId="0" fontId="8" fillId="2" borderId="2" xfId="0" applyFont="1" applyFill="1" applyBorder="1" applyAlignment="1" applyProtection="1">
      <alignment horizontal="left"/>
      <protection locked="0"/>
    </xf>
  </cellXfs>
  <cellStyles count="4">
    <cellStyle name="Navadno" xfId="0" builtinId="0"/>
    <cellStyle name="Navadno 2" xfId="2"/>
    <cellStyle name="Navadno 3" xfId="1"/>
    <cellStyle name="Navadno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zoomScaleNormal="100" workbookViewId="0">
      <selection activeCell="D31" sqref="D30:D31"/>
    </sheetView>
  </sheetViews>
  <sheetFormatPr defaultRowHeight="15.75" x14ac:dyDescent="0.25"/>
  <cols>
    <col min="1" max="1" width="18" style="221" customWidth="1"/>
    <col min="2" max="2" width="87.85546875" style="221" customWidth="1"/>
    <col min="3" max="16384" width="9.140625" style="221"/>
  </cols>
  <sheetData>
    <row r="1" spans="1:2" x14ac:dyDescent="0.25">
      <c r="A1" s="220" t="s">
        <v>1</v>
      </c>
      <c r="B1" s="29" t="s">
        <v>18</v>
      </c>
    </row>
    <row r="2" spans="1:2" x14ac:dyDescent="0.25">
      <c r="A2" s="30" t="s">
        <v>21</v>
      </c>
      <c r="B2" s="30"/>
    </row>
    <row r="3" spans="1:2" x14ac:dyDescent="0.25">
      <c r="A3" s="30" t="s">
        <v>22</v>
      </c>
      <c r="B3" s="30"/>
    </row>
    <row r="4" spans="1:2" x14ac:dyDescent="0.25">
      <c r="A4" s="30" t="s">
        <v>23</v>
      </c>
      <c r="B4" s="30"/>
    </row>
    <row r="5" spans="1:2" x14ac:dyDescent="0.25">
      <c r="A5" s="30" t="s">
        <v>24</v>
      </c>
      <c r="B5" s="30"/>
    </row>
    <row r="6" spans="1:2" x14ac:dyDescent="0.25">
      <c r="A6" s="30" t="s">
        <v>25</v>
      </c>
      <c r="B6" s="30"/>
    </row>
    <row r="9" spans="1:2" ht="16.5" thickBot="1" x14ac:dyDescent="0.3"/>
    <row r="10" spans="1:2" s="224" customFormat="1" ht="18.75" x14ac:dyDescent="0.3">
      <c r="A10" s="222" t="s">
        <v>123</v>
      </c>
      <c r="B10" s="223" t="s">
        <v>124</v>
      </c>
    </row>
    <row r="11" spans="1:2" x14ac:dyDescent="0.25">
      <c r="A11" s="225">
        <v>1</v>
      </c>
      <c r="B11" s="226" t="s">
        <v>125</v>
      </c>
    </row>
    <row r="12" spans="1:2" x14ac:dyDescent="0.25">
      <c r="A12" s="225">
        <v>2</v>
      </c>
      <c r="B12" s="226" t="s">
        <v>771</v>
      </c>
    </row>
    <row r="13" spans="1:2" x14ac:dyDescent="0.25">
      <c r="A13" s="225">
        <v>3</v>
      </c>
      <c r="B13" s="226" t="s">
        <v>126</v>
      </c>
    </row>
    <row r="14" spans="1:2" x14ac:dyDescent="0.25">
      <c r="A14" s="225">
        <v>4</v>
      </c>
      <c r="B14" s="226" t="s">
        <v>772</v>
      </c>
    </row>
    <row r="15" spans="1:2" x14ac:dyDescent="0.25">
      <c r="A15" s="225">
        <v>5</v>
      </c>
      <c r="B15" s="226" t="s">
        <v>127</v>
      </c>
    </row>
    <row r="16" spans="1:2" x14ac:dyDescent="0.25">
      <c r="A16" s="225">
        <v>6</v>
      </c>
      <c r="B16" s="226" t="s">
        <v>128</v>
      </c>
    </row>
    <row r="17" spans="1:2" x14ac:dyDescent="0.25">
      <c r="A17" s="225">
        <v>7</v>
      </c>
      <c r="B17" s="226" t="s">
        <v>129</v>
      </c>
    </row>
    <row r="18" spans="1:2" x14ac:dyDescent="0.25">
      <c r="A18" s="225">
        <v>8</v>
      </c>
      <c r="B18" s="226" t="s">
        <v>130</v>
      </c>
    </row>
    <row r="19" spans="1:2" x14ac:dyDescent="0.25">
      <c r="A19" s="225">
        <v>9</v>
      </c>
      <c r="B19" s="226" t="s">
        <v>773</v>
      </c>
    </row>
    <row r="20" spans="1:2" x14ac:dyDescent="0.25">
      <c r="A20" s="225">
        <v>10</v>
      </c>
      <c r="B20" s="226" t="s">
        <v>131</v>
      </c>
    </row>
    <row r="21" spans="1:2" x14ac:dyDescent="0.25">
      <c r="A21" s="225">
        <v>11</v>
      </c>
      <c r="B21" s="226" t="s">
        <v>132</v>
      </c>
    </row>
    <row r="22" spans="1:2" x14ac:dyDescent="0.25">
      <c r="A22" s="225">
        <v>12</v>
      </c>
      <c r="B22" s="226" t="s">
        <v>133</v>
      </c>
    </row>
    <row r="23" spans="1:2" x14ac:dyDescent="0.25">
      <c r="A23" s="225">
        <v>13</v>
      </c>
      <c r="B23" s="226" t="s">
        <v>134</v>
      </c>
    </row>
    <row r="24" spans="1:2" x14ac:dyDescent="0.25">
      <c r="A24" s="225">
        <v>14</v>
      </c>
      <c r="B24" s="226" t="s">
        <v>135</v>
      </c>
    </row>
    <row r="25" spans="1:2" ht="31.5" x14ac:dyDescent="0.25">
      <c r="A25" s="225">
        <v>15</v>
      </c>
      <c r="B25" s="226" t="s">
        <v>774</v>
      </c>
    </row>
    <row r="26" spans="1:2" ht="31.5" x14ac:dyDescent="0.25">
      <c r="A26" s="225">
        <v>16</v>
      </c>
      <c r="B26" s="226" t="s">
        <v>775</v>
      </c>
    </row>
    <row r="27" spans="1:2" x14ac:dyDescent="0.25">
      <c r="A27" s="225">
        <v>17</v>
      </c>
      <c r="B27" s="226" t="s">
        <v>136</v>
      </c>
    </row>
    <row r="28" spans="1:2" x14ac:dyDescent="0.25">
      <c r="A28" s="225">
        <v>18</v>
      </c>
      <c r="B28" s="226" t="s">
        <v>137</v>
      </c>
    </row>
    <row r="29" spans="1:2" x14ac:dyDescent="0.25">
      <c r="A29" s="225">
        <v>19</v>
      </c>
      <c r="B29" s="226" t="s">
        <v>138</v>
      </c>
    </row>
    <row r="30" spans="1:2" x14ac:dyDescent="0.25">
      <c r="A30" s="225">
        <v>20</v>
      </c>
      <c r="B30" s="226" t="s">
        <v>139</v>
      </c>
    </row>
    <row r="31" spans="1:2" x14ac:dyDescent="0.25">
      <c r="A31" s="225">
        <v>21</v>
      </c>
      <c r="B31" s="226" t="s">
        <v>140</v>
      </c>
    </row>
    <row r="32" spans="1:2" x14ac:dyDescent="0.25">
      <c r="A32" s="225">
        <v>22</v>
      </c>
      <c r="B32" s="226" t="s">
        <v>141</v>
      </c>
    </row>
    <row r="33" spans="1:2" x14ac:dyDescent="0.25">
      <c r="A33" s="225">
        <v>23</v>
      </c>
      <c r="B33" s="226" t="s">
        <v>142</v>
      </c>
    </row>
    <row r="34" spans="1:2" x14ac:dyDescent="0.25">
      <c r="A34" s="225">
        <v>24</v>
      </c>
      <c r="B34" s="226" t="s">
        <v>143</v>
      </c>
    </row>
    <row r="35" spans="1:2" x14ac:dyDescent="0.25">
      <c r="A35" s="225">
        <v>25</v>
      </c>
      <c r="B35" s="226" t="s">
        <v>144</v>
      </c>
    </row>
    <row r="36" spans="1:2" x14ac:dyDescent="0.25">
      <c r="A36" s="225">
        <v>26</v>
      </c>
      <c r="B36" s="226" t="s">
        <v>145</v>
      </c>
    </row>
    <row r="37" spans="1:2" x14ac:dyDescent="0.25">
      <c r="A37" s="225">
        <v>27</v>
      </c>
      <c r="B37" s="226" t="s">
        <v>146</v>
      </c>
    </row>
    <row r="38" spans="1:2" x14ac:dyDescent="0.25">
      <c r="A38" s="225">
        <v>28</v>
      </c>
      <c r="B38" s="226" t="s">
        <v>147</v>
      </c>
    </row>
    <row r="39" spans="1:2" x14ac:dyDescent="0.25">
      <c r="A39" s="225">
        <v>29</v>
      </c>
      <c r="B39" s="226" t="s">
        <v>148</v>
      </c>
    </row>
    <row r="40" spans="1:2" x14ac:dyDescent="0.25">
      <c r="A40" s="225">
        <v>30</v>
      </c>
      <c r="B40" s="226" t="s">
        <v>149</v>
      </c>
    </row>
    <row r="41" spans="1:2" x14ac:dyDescent="0.25">
      <c r="A41" s="225">
        <v>31</v>
      </c>
      <c r="B41" s="226" t="s">
        <v>150</v>
      </c>
    </row>
    <row r="42" spans="1:2" x14ac:dyDescent="0.25">
      <c r="A42" s="225">
        <v>32</v>
      </c>
      <c r="B42" s="226" t="s">
        <v>151</v>
      </c>
    </row>
    <row r="43" spans="1:2" x14ac:dyDescent="0.25">
      <c r="A43" s="225">
        <v>33</v>
      </c>
      <c r="B43" s="226" t="s">
        <v>152</v>
      </c>
    </row>
    <row r="44" spans="1:2" x14ac:dyDescent="0.25">
      <c r="A44" s="225">
        <v>34</v>
      </c>
      <c r="B44" s="226" t="s">
        <v>153</v>
      </c>
    </row>
    <row r="45" spans="1:2" x14ac:dyDescent="0.25">
      <c r="A45" s="225">
        <v>35</v>
      </c>
      <c r="B45" s="226" t="s">
        <v>154</v>
      </c>
    </row>
    <row r="46" spans="1:2" x14ac:dyDescent="0.25">
      <c r="A46" s="225">
        <v>36</v>
      </c>
      <c r="B46" s="226" t="s">
        <v>155</v>
      </c>
    </row>
    <row r="47" spans="1:2" x14ac:dyDescent="0.25">
      <c r="A47" s="225">
        <v>37</v>
      </c>
      <c r="B47" s="226" t="s">
        <v>156</v>
      </c>
    </row>
    <row r="48" spans="1:2" x14ac:dyDescent="0.25">
      <c r="A48" s="225">
        <v>38</v>
      </c>
      <c r="B48" s="226" t="s">
        <v>157</v>
      </c>
    </row>
    <row r="49" spans="1:2" x14ac:dyDescent="0.25">
      <c r="A49" s="225">
        <v>39</v>
      </c>
      <c r="B49" s="226" t="s">
        <v>158</v>
      </c>
    </row>
    <row r="50" spans="1:2" x14ac:dyDescent="0.25">
      <c r="A50" s="225">
        <v>40</v>
      </c>
      <c r="B50" s="226" t="s">
        <v>159</v>
      </c>
    </row>
    <row r="51" spans="1:2" x14ac:dyDescent="0.25">
      <c r="A51" s="225">
        <v>41</v>
      </c>
      <c r="B51" s="226" t="s">
        <v>160</v>
      </c>
    </row>
    <row r="52" spans="1:2" x14ac:dyDescent="0.25">
      <c r="A52" s="225">
        <v>42</v>
      </c>
      <c r="B52" s="226" t="s">
        <v>161</v>
      </c>
    </row>
    <row r="53" spans="1:2" x14ac:dyDescent="0.25">
      <c r="A53" s="225">
        <v>43</v>
      </c>
      <c r="B53" s="226" t="s">
        <v>162</v>
      </c>
    </row>
    <row r="54" spans="1:2" x14ac:dyDescent="0.25">
      <c r="A54" s="225">
        <v>44</v>
      </c>
      <c r="B54" s="226" t="s">
        <v>163</v>
      </c>
    </row>
    <row r="55" spans="1:2" x14ac:dyDescent="0.25">
      <c r="A55" s="225">
        <v>45</v>
      </c>
      <c r="B55" s="226" t="s">
        <v>164</v>
      </c>
    </row>
    <row r="56" spans="1:2" x14ac:dyDescent="0.25">
      <c r="A56" s="225">
        <v>46</v>
      </c>
      <c r="B56" s="226" t="s">
        <v>165</v>
      </c>
    </row>
    <row r="57" spans="1:2" x14ac:dyDescent="0.25">
      <c r="A57" s="225">
        <v>47</v>
      </c>
      <c r="B57" s="226" t="s">
        <v>166</v>
      </c>
    </row>
    <row r="58" spans="1:2" x14ac:dyDescent="0.25">
      <c r="A58" s="225">
        <v>48</v>
      </c>
      <c r="B58" s="226" t="s">
        <v>167</v>
      </c>
    </row>
    <row r="59" spans="1:2" x14ac:dyDescent="0.25">
      <c r="A59" s="225">
        <v>49</v>
      </c>
      <c r="B59" s="226" t="s">
        <v>168</v>
      </c>
    </row>
    <row r="60" spans="1:2" x14ac:dyDescent="0.25">
      <c r="A60" s="225">
        <v>50</v>
      </c>
      <c r="B60" s="226" t="s">
        <v>169</v>
      </c>
    </row>
    <row r="61" spans="1:2" x14ac:dyDescent="0.25">
      <c r="A61" s="225">
        <v>51</v>
      </c>
      <c r="B61" s="226" t="s">
        <v>170</v>
      </c>
    </row>
    <row r="62" spans="1:2" x14ac:dyDescent="0.25">
      <c r="A62" s="225">
        <v>52</v>
      </c>
      <c r="B62" s="226" t="s">
        <v>171</v>
      </c>
    </row>
    <row r="63" spans="1:2" x14ac:dyDescent="0.25">
      <c r="A63" s="225">
        <v>53</v>
      </c>
      <c r="B63" s="226" t="s">
        <v>172</v>
      </c>
    </row>
    <row r="64" spans="1:2" x14ac:dyDescent="0.25">
      <c r="A64" s="225">
        <v>54</v>
      </c>
      <c r="B64" s="226" t="s">
        <v>173</v>
      </c>
    </row>
    <row r="65" spans="1:2" x14ac:dyDescent="0.25">
      <c r="A65" s="225">
        <v>55</v>
      </c>
      <c r="B65" s="226" t="s">
        <v>174</v>
      </c>
    </row>
    <row r="66" spans="1:2" x14ac:dyDescent="0.25">
      <c r="A66" s="225">
        <v>56</v>
      </c>
      <c r="B66" s="226" t="s">
        <v>175</v>
      </c>
    </row>
    <row r="67" spans="1:2" x14ac:dyDescent="0.25">
      <c r="A67" s="225">
        <v>57</v>
      </c>
      <c r="B67" s="226" t="s">
        <v>176</v>
      </c>
    </row>
    <row r="68" spans="1:2" x14ac:dyDescent="0.25">
      <c r="A68" s="225">
        <v>58</v>
      </c>
      <c r="B68" s="226" t="s">
        <v>177</v>
      </c>
    </row>
    <row r="69" spans="1:2" x14ac:dyDescent="0.25">
      <c r="A69" s="225">
        <v>59</v>
      </c>
      <c r="B69" s="226" t="s">
        <v>178</v>
      </c>
    </row>
    <row r="70" spans="1:2" x14ac:dyDescent="0.25">
      <c r="A70" s="225">
        <v>60</v>
      </c>
      <c r="B70" s="226" t="s">
        <v>179</v>
      </c>
    </row>
    <row r="71" spans="1:2" x14ac:dyDescent="0.25">
      <c r="A71" s="225">
        <v>61</v>
      </c>
      <c r="B71" s="226" t="s">
        <v>180</v>
      </c>
    </row>
    <row r="72" spans="1:2" x14ac:dyDescent="0.25">
      <c r="A72" s="225">
        <v>62</v>
      </c>
      <c r="B72" s="226" t="s">
        <v>181</v>
      </c>
    </row>
    <row r="73" spans="1:2" x14ac:dyDescent="0.25">
      <c r="A73" s="225">
        <v>63</v>
      </c>
      <c r="B73" s="226" t="s">
        <v>182</v>
      </c>
    </row>
    <row r="74" spans="1:2" x14ac:dyDescent="0.25">
      <c r="A74" s="225">
        <v>64</v>
      </c>
      <c r="B74" s="226" t="s">
        <v>183</v>
      </c>
    </row>
    <row r="75" spans="1:2" x14ac:dyDescent="0.25">
      <c r="A75" s="225">
        <v>65</v>
      </c>
      <c r="B75" s="226" t="s">
        <v>184</v>
      </c>
    </row>
    <row r="76" spans="1:2" x14ac:dyDescent="0.25">
      <c r="A76" s="225">
        <v>66</v>
      </c>
      <c r="B76" s="226" t="s">
        <v>185</v>
      </c>
    </row>
    <row r="77" spans="1:2" x14ac:dyDescent="0.25">
      <c r="A77" s="225">
        <v>67</v>
      </c>
      <c r="B77" s="226" t="s">
        <v>186</v>
      </c>
    </row>
    <row r="78" spans="1:2" x14ac:dyDescent="0.25">
      <c r="A78" s="225">
        <v>68</v>
      </c>
      <c r="B78" s="226" t="s">
        <v>187</v>
      </c>
    </row>
    <row r="79" spans="1:2" x14ac:dyDescent="0.25">
      <c r="A79" s="225">
        <v>69</v>
      </c>
      <c r="B79" s="226" t="s">
        <v>188</v>
      </c>
    </row>
    <row r="80" spans="1:2" x14ac:dyDescent="0.25">
      <c r="A80" s="225">
        <v>70</v>
      </c>
      <c r="B80" s="226" t="s">
        <v>189</v>
      </c>
    </row>
    <row r="81" spans="1:2" x14ac:dyDescent="0.25">
      <c r="A81" s="225">
        <v>71</v>
      </c>
      <c r="B81" s="226" t="s">
        <v>190</v>
      </c>
    </row>
    <row r="82" spans="1:2" x14ac:dyDescent="0.25">
      <c r="A82" s="225">
        <v>72</v>
      </c>
      <c r="B82" s="226" t="s">
        <v>191</v>
      </c>
    </row>
    <row r="83" spans="1:2" ht="31.5" x14ac:dyDescent="0.25">
      <c r="A83" s="225">
        <v>73</v>
      </c>
      <c r="B83" s="226" t="s">
        <v>192</v>
      </c>
    </row>
    <row r="84" spans="1:2" x14ac:dyDescent="0.25">
      <c r="A84" s="225">
        <v>74</v>
      </c>
      <c r="B84" s="226" t="s">
        <v>193</v>
      </c>
    </row>
    <row r="85" spans="1:2" x14ac:dyDescent="0.25">
      <c r="A85" s="225">
        <v>75</v>
      </c>
      <c r="B85" s="226" t="s">
        <v>194</v>
      </c>
    </row>
    <row r="86" spans="1:2" x14ac:dyDescent="0.25">
      <c r="A86" s="225">
        <v>76</v>
      </c>
      <c r="B86" s="226" t="s">
        <v>195</v>
      </c>
    </row>
    <row r="87" spans="1:2" x14ac:dyDescent="0.25">
      <c r="A87" s="225">
        <v>77</v>
      </c>
      <c r="B87" s="226" t="s">
        <v>196</v>
      </c>
    </row>
    <row r="88" spans="1:2" x14ac:dyDescent="0.25">
      <c r="A88" s="225">
        <v>78</v>
      </c>
      <c r="B88" s="226" t="s">
        <v>197</v>
      </c>
    </row>
    <row r="89" spans="1:2" x14ac:dyDescent="0.25">
      <c r="A89" s="225">
        <v>79</v>
      </c>
      <c r="B89" s="226" t="s">
        <v>198</v>
      </c>
    </row>
    <row r="90" spans="1:2" x14ac:dyDescent="0.25">
      <c r="A90" s="225">
        <v>80</v>
      </c>
      <c r="B90" s="226" t="s">
        <v>199</v>
      </c>
    </row>
    <row r="91" spans="1:2" x14ac:dyDescent="0.25">
      <c r="A91" s="225">
        <v>81</v>
      </c>
      <c r="B91" s="226" t="s">
        <v>200</v>
      </c>
    </row>
    <row r="92" spans="1:2" x14ac:dyDescent="0.25">
      <c r="A92" s="225">
        <v>82</v>
      </c>
      <c r="B92" s="226" t="s">
        <v>201</v>
      </c>
    </row>
    <row r="93" spans="1:2" ht="31.5" x14ac:dyDescent="0.25">
      <c r="A93" s="225">
        <v>83</v>
      </c>
      <c r="B93" s="226" t="s">
        <v>202</v>
      </c>
    </row>
    <row r="94" spans="1:2" x14ac:dyDescent="0.25">
      <c r="A94" s="225">
        <v>84</v>
      </c>
      <c r="B94" s="226" t="s">
        <v>203</v>
      </c>
    </row>
    <row r="95" spans="1:2" ht="16.5" thickBot="1" x14ac:dyDescent="0.3">
      <c r="A95" s="227">
        <v>85</v>
      </c>
      <c r="B95" s="228" t="s">
        <v>204</v>
      </c>
    </row>
  </sheetData>
  <pageMargins left="0.7" right="0.7" top="0.75" bottom="0.75" header="0.3" footer="0.3"/>
  <pageSetup paperSize="9" scale="8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A10" sqref="A10:K10"/>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768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76.5" customHeight="1" thickBot="1" x14ac:dyDescent="0.3">
      <c r="A16" s="57" t="s">
        <v>230</v>
      </c>
      <c r="B16" s="58">
        <v>1</v>
      </c>
      <c r="C16" s="59">
        <v>700</v>
      </c>
      <c r="D16" s="60" t="s">
        <v>14</v>
      </c>
      <c r="E16" s="61"/>
      <c r="F16" s="62">
        <f t="shared" ref="F16" si="0">E16*9.5%</f>
        <v>0</v>
      </c>
      <c r="G16" s="63">
        <f t="shared" ref="G16" si="1">E16+F16</f>
        <v>0</v>
      </c>
      <c r="H16" s="63">
        <f>E16*C16</f>
        <v>0</v>
      </c>
      <c r="I16" s="63">
        <f>C16*G16</f>
        <v>0</v>
      </c>
      <c r="J16" s="88"/>
      <c r="K16" s="89" t="s">
        <v>18</v>
      </c>
    </row>
    <row r="17" spans="1:18" s="29" customFormat="1" ht="21" customHeight="1" thickBot="1" x14ac:dyDescent="0.3">
      <c r="A17" s="249" t="s">
        <v>34</v>
      </c>
      <c r="B17" s="249"/>
      <c r="C17" s="249"/>
      <c r="D17" s="249"/>
      <c r="E17" s="249"/>
      <c r="F17" s="249"/>
      <c r="G17" s="249"/>
      <c r="H17" s="250"/>
      <c r="I17" s="68">
        <f>H16</f>
        <v>0</v>
      </c>
      <c r="J17" s="69"/>
      <c r="K17" s="86"/>
      <c r="L17" s="70" t="s">
        <v>43</v>
      </c>
    </row>
    <row r="18" spans="1:18" s="29" customFormat="1" ht="25.5" customHeight="1" thickBot="1" x14ac:dyDescent="0.3">
      <c r="A18" s="251" t="s">
        <v>35</v>
      </c>
      <c r="B18" s="251"/>
      <c r="C18" s="251"/>
      <c r="D18" s="251"/>
      <c r="E18" s="251"/>
      <c r="F18" s="251"/>
      <c r="G18" s="251"/>
      <c r="H18" s="252"/>
      <c r="I18" s="71">
        <f>I16</f>
        <v>0</v>
      </c>
    </row>
    <row r="19" spans="1:18" s="29" customFormat="1" ht="25.5" customHeight="1" x14ac:dyDescent="0.25">
      <c r="A19" s="248" t="s">
        <v>16</v>
      </c>
      <c r="B19" s="248"/>
      <c r="C19" s="248"/>
      <c r="D19" s="248"/>
      <c r="E19" s="248"/>
      <c r="F19" s="248"/>
      <c r="G19" s="248"/>
      <c r="H19" s="248"/>
      <c r="I19" s="248"/>
      <c r="J19" s="248"/>
      <c r="K19" s="248"/>
      <c r="L19" s="248"/>
      <c r="M19" s="248"/>
      <c r="N19" s="248"/>
      <c r="O19" s="248"/>
      <c r="P19" s="5"/>
    </row>
    <row r="20" spans="1:18" s="31" customFormat="1" ht="18.75" customHeight="1" x14ac:dyDescent="0.25">
      <c r="A20" s="30" t="s">
        <v>39</v>
      </c>
      <c r="B20" s="30"/>
      <c r="C20" s="30"/>
      <c r="D20" s="30"/>
      <c r="E20" s="30"/>
      <c r="F20" s="30"/>
      <c r="G20" s="30"/>
      <c r="H20" s="30"/>
      <c r="I20" s="30"/>
      <c r="J20" s="30"/>
      <c r="K20" s="30"/>
      <c r="L20" s="30"/>
      <c r="M20" s="30"/>
      <c r="N20" s="30"/>
      <c r="O20" s="30"/>
      <c r="P20" s="30"/>
      <c r="Q20" s="30"/>
      <c r="R20" s="30"/>
    </row>
    <row r="21" spans="1:18" s="31" customFormat="1" ht="15.75" x14ac:dyDescent="0.25">
      <c r="A21" s="30" t="s">
        <v>37</v>
      </c>
      <c r="B21" s="30"/>
      <c r="C21" s="30"/>
      <c r="D21" s="30"/>
      <c r="E21" s="30"/>
      <c r="F21" s="30"/>
      <c r="G21" s="30"/>
      <c r="H21" s="30"/>
      <c r="I21" s="30"/>
      <c r="J21" s="30"/>
      <c r="K21" s="30"/>
      <c r="L21" s="30"/>
      <c r="M21" s="30"/>
      <c r="N21" s="30"/>
      <c r="O21" s="30"/>
      <c r="P21" s="30"/>
      <c r="Q21" s="30"/>
      <c r="R21" s="30"/>
    </row>
    <row r="22" spans="1:18" s="31" customFormat="1" ht="15.75" x14ac:dyDescent="0.25">
      <c r="A22" s="30" t="s">
        <v>38</v>
      </c>
      <c r="B22" s="30"/>
      <c r="C22" s="30"/>
      <c r="D22" s="30"/>
      <c r="E22" s="30"/>
      <c r="F22" s="30"/>
      <c r="G22" s="30"/>
      <c r="H22" s="30"/>
      <c r="I22" s="30"/>
      <c r="J22" s="30"/>
      <c r="K22" s="30"/>
      <c r="L22" s="30"/>
      <c r="M22" s="30"/>
      <c r="N22" s="30"/>
      <c r="O22" s="30"/>
      <c r="P22" s="30"/>
      <c r="Q22" s="30"/>
      <c r="R22" s="30"/>
    </row>
    <row r="23" spans="1:18" s="36" customFormat="1" ht="15.75" x14ac:dyDescent="0.25">
      <c r="B23" s="40"/>
      <c r="K23" s="41"/>
      <c r="N23" s="42"/>
      <c r="O23" s="43"/>
      <c r="P23" s="43"/>
    </row>
    <row r="24" spans="1:18" s="36" customFormat="1" ht="15.75" x14ac:dyDescent="0.25">
      <c r="B24" s="40"/>
      <c r="K24" s="41"/>
      <c r="N24" s="42"/>
      <c r="O24" s="43"/>
      <c r="P24" s="43"/>
    </row>
    <row r="25" spans="1:18" s="36" customFormat="1" ht="15.75" x14ac:dyDescent="0.25">
      <c r="A25" s="34" t="s">
        <v>40</v>
      </c>
      <c r="B25" s="33"/>
      <c r="C25" s="246" t="s">
        <v>17</v>
      </c>
      <c r="D25" s="247"/>
      <c r="E25" s="79"/>
      <c r="F25" s="79"/>
      <c r="I25" s="79"/>
      <c r="K25" s="33" t="s">
        <v>41</v>
      </c>
      <c r="L25" s="33"/>
      <c r="M25" s="33"/>
      <c r="N25" s="33"/>
      <c r="O25" s="33"/>
      <c r="P25" s="33"/>
      <c r="Q25" s="33"/>
      <c r="R25" s="33"/>
    </row>
    <row r="26" spans="1:18" s="6" customFormat="1" x14ac:dyDescent="0.25"/>
  </sheetData>
  <mergeCells count="20">
    <mergeCell ref="A8:K8"/>
    <mergeCell ref="A2:E2"/>
    <mergeCell ref="A3:E3"/>
    <mergeCell ref="A4:E4"/>
    <mergeCell ref="A5:E5"/>
    <mergeCell ref="A6:E6"/>
    <mergeCell ref="A17:H17"/>
    <mergeCell ref="A18:H18"/>
    <mergeCell ref="A19:O19"/>
    <mergeCell ref="C25:D25"/>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7" zoomScaleNormal="100" workbookViewId="0">
      <selection activeCell="A20" sqref="A20"/>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x14ac:dyDescent="0.25">
      <c r="A16" s="57" t="s">
        <v>231</v>
      </c>
      <c r="B16" s="58">
        <v>1</v>
      </c>
      <c r="C16" s="59">
        <v>200</v>
      </c>
      <c r="D16" s="60" t="s">
        <v>14</v>
      </c>
      <c r="E16" s="61"/>
      <c r="F16" s="62">
        <f t="shared" ref="F16" si="0">E16*9.5%</f>
        <v>0</v>
      </c>
      <c r="G16" s="63">
        <f t="shared" ref="G16" si="1">E16+F16</f>
        <v>0</v>
      </c>
      <c r="H16" s="63">
        <f>E16*C16</f>
        <v>0</v>
      </c>
      <c r="I16" s="63">
        <f>C16*G16</f>
        <v>0</v>
      </c>
      <c r="J16" s="88"/>
      <c r="K16" s="89" t="s">
        <v>18</v>
      </c>
    </row>
    <row r="17" spans="1:18" ht="66.75" customHeight="1" x14ac:dyDescent="0.25">
      <c r="A17" s="57" t="s">
        <v>232</v>
      </c>
      <c r="B17" s="58">
        <v>1</v>
      </c>
      <c r="C17" s="59">
        <v>200</v>
      </c>
      <c r="D17" s="60" t="s">
        <v>14</v>
      </c>
      <c r="E17" s="61"/>
      <c r="F17" s="62">
        <f t="shared" ref="F17:F20" si="2">E17*9.5%</f>
        <v>0</v>
      </c>
      <c r="G17" s="63">
        <f t="shared" ref="G17:G20" si="3">E17+F17</f>
        <v>0</v>
      </c>
      <c r="H17" s="63">
        <f t="shared" ref="H17:H20" si="4">E17*C17</f>
        <v>0</v>
      </c>
      <c r="I17" s="63">
        <f t="shared" ref="I17:I20" si="5">C17*G17</f>
        <v>0</v>
      </c>
      <c r="J17" s="88"/>
      <c r="K17" s="89" t="s">
        <v>18</v>
      </c>
    </row>
    <row r="18" spans="1:18" ht="66.75" customHeight="1" x14ac:dyDescent="0.25">
      <c r="A18" s="57" t="s">
        <v>233</v>
      </c>
      <c r="B18" s="58">
        <v>1</v>
      </c>
      <c r="C18" s="59">
        <v>200</v>
      </c>
      <c r="D18" s="60" t="s">
        <v>14</v>
      </c>
      <c r="E18" s="61"/>
      <c r="F18" s="62">
        <f t="shared" si="2"/>
        <v>0</v>
      </c>
      <c r="G18" s="63">
        <f t="shared" si="3"/>
        <v>0</v>
      </c>
      <c r="H18" s="63">
        <f t="shared" si="4"/>
        <v>0</v>
      </c>
      <c r="I18" s="63">
        <f t="shared" si="5"/>
        <v>0</v>
      </c>
      <c r="J18" s="88"/>
      <c r="K18" s="89" t="s">
        <v>18</v>
      </c>
    </row>
    <row r="19" spans="1:18" ht="66.75" customHeight="1" x14ac:dyDescent="0.25">
      <c r="A19" s="57" t="s">
        <v>234</v>
      </c>
      <c r="B19" s="58">
        <v>1</v>
      </c>
      <c r="C19" s="59">
        <v>100</v>
      </c>
      <c r="D19" s="60" t="s">
        <v>14</v>
      </c>
      <c r="E19" s="61"/>
      <c r="F19" s="62">
        <f t="shared" si="2"/>
        <v>0</v>
      </c>
      <c r="G19" s="63">
        <f t="shared" si="3"/>
        <v>0</v>
      </c>
      <c r="H19" s="63">
        <f t="shared" si="4"/>
        <v>0</v>
      </c>
      <c r="I19" s="63">
        <f t="shared" si="5"/>
        <v>0</v>
      </c>
      <c r="J19" s="88"/>
      <c r="K19" s="89" t="s">
        <v>18</v>
      </c>
    </row>
    <row r="20" spans="1:18" ht="66.75" customHeight="1" thickBot="1" x14ac:dyDescent="0.3">
      <c r="A20" s="57" t="s">
        <v>235</v>
      </c>
      <c r="B20" s="58">
        <v>1</v>
      </c>
      <c r="C20" s="59">
        <v>100</v>
      </c>
      <c r="D20" s="60" t="s">
        <v>14</v>
      </c>
      <c r="E20" s="61"/>
      <c r="F20" s="62">
        <f t="shared" si="2"/>
        <v>0</v>
      </c>
      <c r="G20" s="63">
        <f t="shared" si="3"/>
        <v>0</v>
      </c>
      <c r="H20" s="63">
        <f t="shared" si="4"/>
        <v>0</v>
      </c>
      <c r="I20" s="63">
        <f t="shared" si="5"/>
        <v>0</v>
      </c>
      <c r="J20" s="88"/>
      <c r="K20" s="89" t="s">
        <v>18</v>
      </c>
    </row>
    <row r="21" spans="1:18" s="29" customFormat="1" ht="21" customHeight="1" thickBot="1" x14ac:dyDescent="0.3">
      <c r="A21" s="249" t="s">
        <v>34</v>
      </c>
      <c r="B21" s="249"/>
      <c r="C21" s="249"/>
      <c r="D21" s="249"/>
      <c r="E21" s="249"/>
      <c r="F21" s="249"/>
      <c r="G21" s="249"/>
      <c r="H21" s="250"/>
      <c r="I21" s="68">
        <f>SUM(H16:H20)</f>
        <v>0</v>
      </c>
      <c r="J21" s="69"/>
      <c r="K21" s="86"/>
      <c r="L21" s="70" t="s">
        <v>43</v>
      </c>
    </row>
    <row r="22" spans="1:18" s="29" customFormat="1" ht="25.5" customHeight="1" thickBot="1" x14ac:dyDescent="0.3">
      <c r="A22" s="251" t="s">
        <v>35</v>
      </c>
      <c r="B22" s="251"/>
      <c r="C22" s="251"/>
      <c r="D22" s="251"/>
      <c r="E22" s="251"/>
      <c r="F22" s="251"/>
      <c r="G22" s="251"/>
      <c r="H22" s="252"/>
      <c r="I22" s="71">
        <f>SUM(I16:I20)</f>
        <v>0</v>
      </c>
    </row>
    <row r="23" spans="1:18" s="29" customFormat="1" ht="25.5" customHeight="1" x14ac:dyDescent="0.25">
      <c r="A23" s="248" t="s">
        <v>16</v>
      </c>
      <c r="B23" s="248"/>
      <c r="C23" s="248"/>
      <c r="D23" s="248"/>
      <c r="E23" s="248"/>
      <c r="F23" s="248"/>
      <c r="G23" s="248"/>
      <c r="H23" s="248"/>
      <c r="I23" s="248"/>
      <c r="J23" s="248"/>
      <c r="K23" s="248"/>
      <c r="L23" s="248"/>
      <c r="M23" s="248"/>
      <c r="N23" s="248"/>
      <c r="O23" s="248"/>
      <c r="P23" s="5"/>
    </row>
    <row r="24" spans="1:18" s="31" customFormat="1" ht="18.75" customHeight="1" x14ac:dyDescent="0.25">
      <c r="A24" s="30" t="s">
        <v>39</v>
      </c>
      <c r="B24" s="30"/>
      <c r="C24" s="30"/>
      <c r="D24" s="30"/>
      <c r="E24" s="30"/>
      <c r="F24" s="30"/>
      <c r="G24" s="30"/>
      <c r="H24" s="30"/>
      <c r="I24" s="30"/>
      <c r="J24" s="30"/>
      <c r="K24" s="30"/>
      <c r="L24" s="30"/>
      <c r="M24" s="30"/>
      <c r="N24" s="30"/>
      <c r="O24" s="30"/>
      <c r="P24" s="30"/>
      <c r="Q24" s="30"/>
      <c r="R24" s="30"/>
    </row>
    <row r="25" spans="1:18" s="31" customFormat="1" ht="15.75" x14ac:dyDescent="0.25">
      <c r="A25" s="30" t="s">
        <v>37</v>
      </c>
      <c r="B25" s="30"/>
      <c r="C25" s="30"/>
      <c r="D25" s="30"/>
      <c r="E25" s="30"/>
      <c r="F25" s="30"/>
      <c r="G25" s="30"/>
      <c r="H25" s="30"/>
      <c r="I25" s="30"/>
      <c r="J25" s="30"/>
      <c r="K25" s="30"/>
      <c r="L25" s="30"/>
      <c r="M25" s="30"/>
      <c r="N25" s="30"/>
      <c r="O25" s="30"/>
      <c r="P25" s="30"/>
      <c r="Q25" s="30"/>
      <c r="R25" s="30"/>
    </row>
    <row r="26" spans="1:18" s="31" customFormat="1" ht="15.75" x14ac:dyDescent="0.25">
      <c r="A26" s="30" t="s">
        <v>38</v>
      </c>
      <c r="B26" s="30"/>
      <c r="C26" s="30"/>
      <c r="D26" s="30"/>
      <c r="E26" s="30"/>
      <c r="F26" s="30"/>
      <c r="G26" s="30"/>
      <c r="H26" s="30"/>
      <c r="I26" s="30"/>
      <c r="J26" s="30"/>
      <c r="K26" s="30"/>
      <c r="L26" s="30"/>
      <c r="M26" s="30"/>
      <c r="N26" s="30"/>
      <c r="O26" s="30"/>
      <c r="P26" s="30"/>
      <c r="Q26" s="30"/>
      <c r="R26" s="30"/>
    </row>
    <row r="27" spans="1:18" s="36" customFormat="1" ht="15.75" x14ac:dyDescent="0.25">
      <c r="B27" s="40"/>
      <c r="K27" s="41"/>
      <c r="N27" s="42"/>
      <c r="O27" s="43"/>
      <c r="P27" s="43"/>
    </row>
    <row r="28" spans="1:18" s="36" customFormat="1" ht="15.75" x14ac:dyDescent="0.25">
      <c r="B28" s="40"/>
      <c r="K28" s="41"/>
      <c r="N28" s="42"/>
      <c r="O28" s="43"/>
      <c r="P28" s="43"/>
    </row>
    <row r="29" spans="1:18" s="36" customFormat="1" ht="15.75" x14ac:dyDescent="0.25">
      <c r="A29" s="34" t="s">
        <v>40</v>
      </c>
      <c r="B29" s="33"/>
      <c r="C29" s="246" t="s">
        <v>17</v>
      </c>
      <c r="D29" s="247"/>
      <c r="E29" s="79"/>
      <c r="F29" s="79"/>
      <c r="I29" s="79"/>
      <c r="K29" s="33" t="s">
        <v>41</v>
      </c>
      <c r="L29" s="33"/>
      <c r="M29" s="33"/>
      <c r="N29" s="33"/>
      <c r="O29" s="33"/>
      <c r="P29" s="33"/>
      <c r="Q29" s="33"/>
      <c r="R29" s="33"/>
    </row>
    <row r="30" spans="1:18" s="6" customFormat="1" x14ac:dyDescent="0.25"/>
  </sheetData>
  <mergeCells count="20">
    <mergeCell ref="A8:K8"/>
    <mergeCell ref="A2:E2"/>
    <mergeCell ref="A3:E3"/>
    <mergeCell ref="A4:E4"/>
    <mergeCell ref="A5:E5"/>
    <mergeCell ref="A6:E6"/>
    <mergeCell ref="A21:H21"/>
    <mergeCell ref="A22:H22"/>
    <mergeCell ref="A23:O23"/>
    <mergeCell ref="C29:D29"/>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A16" sqref="A16"/>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thickBot="1" x14ac:dyDescent="0.3">
      <c r="A16" s="57" t="s">
        <v>236</v>
      </c>
      <c r="B16" s="58">
        <v>1</v>
      </c>
      <c r="C16" s="59">
        <v>600</v>
      </c>
      <c r="D16" s="60" t="s">
        <v>14</v>
      </c>
      <c r="E16" s="61"/>
      <c r="F16" s="62">
        <f t="shared" ref="F16" si="0">E16*9.5%</f>
        <v>0</v>
      </c>
      <c r="G16" s="63">
        <f t="shared" ref="G16" si="1">E16+F16</f>
        <v>0</v>
      </c>
      <c r="H16" s="63">
        <f>E16*C16</f>
        <v>0</v>
      </c>
      <c r="I16" s="63">
        <f>C16*G16</f>
        <v>0</v>
      </c>
      <c r="J16" s="88"/>
      <c r="K16" s="89" t="s">
        <v>18</v>
      </c>
    </row>
    <row r="17" spans="1:18" s="29" customFormat="1" ht="21" customHeight="1" thickBot="1" x14ac:dyDescent="0.3">
      <c r="A17" s="249" t="s">
        <v>34</v>
      </c>
      <c r="B17" s="249"/>
      <c r="C17" s="249"/>
      <c r="D17" s="249"/>
      <c r="E17" s="249"/>
      <c r="F17" s="249"/>
      <c r="G17" s="249"/>
      <c r="H17" s="250"/>
      <c r="I17" s="68">
        <f>H16</f>
        <v>0</v>
      </c>
      <c r="J17" s="69"/>
      <c r="K17" s="86"/>
      <c r="L17" s="70" t="s">
        <v>43</v>
      </c>
    </row>
    <row r="18" spans="1:18" s="29" customFormat="1" ht="25.5" customHeight="1" thickBot="1" x14ac:dyDescent="0.3">
      <c r="A18" s="251" t="s">
        <v>35</v>
      </c>
      <c r="B18" s="251"/>
      <c r="C18" s="251"/>
      <c r="D18" s="251"/>
      <c r="E18" s="251"/>
      <c r="F18" s="251"/>
      <c r="G18" s="251"/>
      <c r="H18" s="252"/>
      <c r="I18" s="71">
        <f>I16</f>
        <v>0</v>
      </c>
    </row>
    <row r="19" spans="1:18" s="29" customFormat="1" ht="25.5" customHeight="1" x14ac:dyDescent="0.25">
      <c r="A19" s="248" t="s">
        <v>16</v>
      </c>
      <c r="B19" s="248"/>
      <c r="C19" s="248"/>
      <c r="D19" s="248"/>
      <c r="E19" s="248"/>
      <c r="F19" s="248"/>
      <c r="G19" s="248"/>
      <c r="H19" s="248"/>
      <c r="I19" s="248"/>
      <c r="J19" s="248"/>
      <c r="K19" s="248"/>
      <c r="L19" s="248"/>
      <c r="M19" s="248"/>
      <c r="N19" s="248"/>
      <c r="O19" s="248"/>
      <c r="P19" s="5"/>
    </row>
    <row r="20" spans="1:18" s="31" customFormat="1" ht="18.75" customHeight="1" x14ac:dyDescent="0.25">
      <c r="A20" s="30" t="s">
        <v>39</v>
      </c>
      <c r="B20" s="30"/>
      <c r="C20" s="30"/>
      <c r="D20" s="30"/>
      <c r="E20" s="30"/>
      <c r="F20" s="30"/>
      <c r="G20" s="30"/>
      <c r="H20" s="30"/>
      <c r="I20" s="30"/>
      <c r="J20" s="30"/>
      <c r="K20" s="30"/>
      <c r="L20" s="30"/>
      <c r="M20" s="30"/>
      <c r="N20" s="30"/>
      <c r="O20" s="30"/>
      <c r="P20" s="30"/>
      <c r="Q20" s="30"/>
      <c r="R20" s="30"/>
    </row>
    <row r="21" spans="1:18" s="31" customFormat="1" ht="15.75" x14ac:dyDescent="0.25">
      <c r="A21" s="30" t="s">
        <v>37</v>
      </c>
      <c r="B21" s="30"/>
      <c r="C21" s="30"/>
      <c r="D21" s="30"/>
      <c r="E21" s="30"/>
      <c r="F21" s="30"/>
      <c r="G21" s="30"/>
      <c r="H21" s="30"/>
      <c r="I21" s="30"/>
      <c r="J21" s="30"/>
      <c r="K21" s="30"/>
      <c r="L21" s="30"/>
      <c r="M21" s="30"/>
      <c r="N21" s="30"/>
      <c r="O21" s="30"/>
      <c r="P21" s="30"/>
      <c r="Q21" s="30"/>
      <c r="R21" s="30"/>
    </row>
    <row r="22" spans="1:18" s="31" customFormat="1" ht="15.75" x14ac:dyDescent="0.25">
      <c r="A22" s="30" t="s">
        <v>38</v>
      </c>
      <c r="B22" s="30"/>
      <c r="C22" s="30"/>
      <c r="D22" s="30"/>
      <c r="E22" s="30"/>
      <c r="F22" s="30"/>
      <c r="G22" s="30"/>
      <c r="H22" s="30"/>
      <c r="I22" s="30"/>
      <c r="J22" s="30"/>
      <c r="K22" s="30"/>
      <c r="L22" s="30"/>
      <c r="M22" s="30"/>
      <c r="N22" s="30"/>
      <c r="O22" s="30"/>
      <c r="P22" s="30"/>
      <c r="Q22" s="30"/>
      <c r="R22" s="30"/>
    </row>
    <row r="23" spans="1:18" s="36" customFormat="1" ht="15.75" x14ac:dyDescent="0.25">
      <c r="B23" s="40"/>
      <c r="K23" s="41"/>
      <c r="N23" s="42"/>
      <c r="O23" s="43"/>
      <c r="P23" s="43"/>
    </row>
    <row r="24" spans="1:18" s="36" customFormat="1" ht="15.75" x14ac:dyDescent="0.25">
      <c r="B24" s="40"/>
      <c r="K24" s="41"/>
      <c r="N24" s="42"/>
      <c r="O24" s="43"/>
      <c r="P24" s="43"/>
    </row>
    <row r="25" spans="1:18" s="36" customFormat="1" ht="15.75" x14ac:dyDescent="0.25">
      <c r="A25" s="34" t="s">
        <v>40</v>
      </c>
      <c r="B25" s="33"/>
      <c r="C25" s="246" t="s">
        <v>17</v>
      </c>
      <c r="D25" s="247"/>
      <c r="E25" s="79"/>
      <c r="F25" s="79"/>
      <c r="I25" s="79"/>
      <c r="K25" s="33" t="s">
        <v>41</v>
      </c>
      <c r="L25" s="33"/>
      <c r="M25" s="33"/>
      <c r="N25" s="33"/>
      <c r="O25" s="33"/>
      <c r="P25" s="33"/>
      <c r="Q25" s="33"/>
      <c r="R25" s="33"/>
    </row>
    <row r="26" spans="1:18" s="6" customFormat="1" x14ac:dyDescent="0.25"/>
  </sheetData>
  <mergeCells count="20">
    <mergeCell ref="A8:K8"/>
    <mergeCell ref="A2:E2"/>
    <mergeCell ref="A3:E3"/>
    <mergeCell ref="A4:E4"/>
    <mergeCell ref="A5:E5"/>
    <mergeCell ref="A6:E6"/>
    <mergeCell ref="A17:H17"/>
    <mergeCell ref="A18:H18"/>
    <mergeCell ref="A19:O19"/>
    <mergeCell ref="C25:D25"/>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A10" sqref="A10:K10"/>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769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thickBot="1" x14ac:dyDescent="0.3">
      <c r="A16" s="57" t="s">
        <v>237</v>
      </c>
      <c r="B16" s="58">
        <v>1</v>
      </c>
      <c r="C16" s="59">
        <v>300</v>
      </c>
      <c r="D16" s="60" t="s">
        <v>14</v>
      </c>
      <c r="E16" s="61"/>
      <c r="F16" s="62">
        <f t="shared" ref="F16" si="0">E16*9.5%</f>
        <v>0</v>
      </c>
      <c r="G16" s="63">
        <f t="shared" ref="G16" si="1">E16+F16</f>
        <v>0</v>
      </c>
      <c r="H16" s="63">
        <f>E16*C16</f>
        <v>0</v>
      </c>
      <c r="I16" s="63">
        <f>C16*G16</f>
        <v>0</v>
      </c>
      <c r="J16" s="88"/>
      <c r="K16" s="89" t="s">
        <v>18</v>
      </c>
    </row>
    <row r="17" spans="1:18" s="29" customFormat="1" ht="21" customHeight="1" thickBot="1" x14ac:dyDescent="0.3">
      <c r="A17" s="249" t="s">
        <v>34</v>
      </c>
      <c r="B17" s="249"/>
      <c r="C17" s="249"/>
      <c r="D17" s="249"/>
      <c r="E17" s="249"/>
      <c r="F17" s="249"/>
      <c r="G17" s="249"/>
      <c r="H17" s="250"/>
      <c r="I17" s="68">
        <f>H16</f>
        <v>0</v>
      </c>
      <c r="J17" s="69"/>
      <c r="K17" s="86"/>
      <c r="L17" s="70" t="s">
        <v>43</v>
      </c>
    </row>
    <row r="18" spans="1:18" s="29" customFormat="1" ht="25.5" customHeight="1" thickBot="1" x14ac:dyDescent="0.3">
      <c r="A18" s="251" t="s">
        <v>35</v>
      </c>
      <c r="B18" s="251"/>
      <c r="C18" s="251"/>
      <c r="D18" s="251"/>
      <c r="E18" s="251"/>
      <c r="F18" s="251"/>
      <c r="G18" s="251"/>
      <c r="H18" s="252"/>
      <c r="I18" s="71">
        <f>I16</f>
        <v>0</v>
      </c>
    </row>
    <row r="19" spans="1:18" s="29" customFormat="1" ht="25.5" customHeight="1" x14ac:dyDescent="0.25">
      <c r="A19" s="248" t="s">
        <v>16</v>
      </c>
      <c r="B19" s="248"/>
      <c r="C19" s="248"/>
      <c r="D19" s="248"/>
      <c r="E19" s="248"/>
      <c r="F19" s="248"/>
      <c r="G19" s="248"/>
      <c r="H19" s="248"/>
      <c r="I19" s="248"/>
      <c r="J19" s="248"/>
      <c r="K19" s="248"/>
      <c r="L19" s="248"/>
      <c r="M19" s="248"/>
      <c r="N19" s="248"/>
      <c r="O19" s="248"/>
      <c r="P19" s="5"/>
    </row>
    <row r="20" spans="1:18" s="31" customFormat="1" ht="18.75" customHeight="1" x14ac:dyDescent="0.25">
      <c r="A20" s="30" t="s">
        <v>39</v>
      </c>
      <c r="B20" s="30"/>
      <c r="C20" s="30"/>
      <c r="D20" s="30"/>
      <c r="E20" s="30"/>
      <c r="F20" s="30"/>
      <c r="G20" s="30"/>
      <c r="H20" s="30"/>
      <c r="I20" s="30"/>
      <c r="J20" s="30"/>
      <c r="K20" s="30"/>
      <c r="L20" s="30"/>
      <c r="M20" s="30"/>
      <c r="N20" s="30"/>
      <c r="O20" s="30"/>
      <c r="P20" s="30"/>
      <c r="Q20" s="30"/>
      <c r="R20" s="30"/>
    </row>
    <row r="21" spans="1:18" s="31" customFormat="1" ht="15.75" x14ac:dyDescent="0.25">
      <c r="A21" s="30" t="s">
        <v>37</v>
      </c>
      <c r="B21" s="30"/>
      <c r="C21" s="30"/>
      <c r="D21" s="30"/>
      <c r="E21" s="30"/>
      <c r="F21" s="30"/>
      <c r="G21" s="30"/>
      <c r="H21" s="30"/>
      <c r="I21" s="30"/>
      <c r="J21" s="30"/>
      <c r="K21" s="30"/>
      <c r="L21" s="30"/>
      <c r="M21" s="30"/>
      <c r="N21" s="30"/>
      <c r="O21" s="30"/>
      <c r="P21" s="30"/>
      <c r="Q21" s="30"/>
      <c r="R21" s="30"/>
    </row>
    <row r="22" spans="1:18" s="31" customFormat="1" ht="15.75" x14ac:dyDescent="0.25">
      <c r="A22" s="30" t="s">
        <v>38</v>
      </c>
      <c r="B22" s="30"/>
      <c r="C22" s="30"/>
      <c r="D22" s="30"/>
      <c r="E22" s="30"/>
      <c r="F22" s="30"/>
      <c r="G22" s="30"/>
      <c r="H22" s="30"/>
      <c r="I22" s="30"/>
      <c r="J22" s="30"/>
      <c r="K22" s="30"/>
      <c r="L22" s="30"/>
      <c r="M22" s="30"/>
      <c r="N22" s="30"/>
      <c r="O22" s="30"/>
      <c r="P22" s="30"/>
      <c r="Q22" s="30"/>
      <c r="R22" s="30"/>
    </row>
    <row r="23" spans="1:18" s="36" customFormat="1" ht="15.75" x14ac:dyDescent="0.25">
      <c r="B23" s="40"/>
      <c r="K23" s="41"/>
      <c r="N23" s="42"/>
      <c r="O23" s="43"/>
      <c r="P23" s="43"/>
    </row>
    <row r="24" spans="1:18" s="36" customFormat="1" ht="15.75" x14ac:dyDescent="0.25">
      <c r="B24" s="40"/>
      <c r="K24" s="41"/>
      <c r="N24" s="42"/>
      <c r="O24" s="43"/>
      <c r="P24" s="43"/>
    </row>
    <row r="25" spans="1:18" s="36" customFormat="1" ht="15.75" x14ac:dyDescent="0.25">
      <c r="A25" s="34" t="s">
        <v>40</v>
      </c>
      <c r="B25" s="33"/>
      <c r="C25" s="246" t="s">
        <v>17</v>
      </c>
      <c r="D25" s="247"/>
      <c r="E25" s="79"/>
      <c r="F25" s="79"/>
      <c r="I25" s="79"/>
      <c r="K25" s="33" t="s">
        <v>41</v>
      </c>
      <c r="L25" s="33"/>
      <c r="M25" s="33"/>
      <c r="N25" s="33"/>
      <c r="O25" s="33"/>
      <c r="P25" s="33"/>
      <c r="Q25" s="33"/>
      <c r="R25" s="33"/>
    </row>
    <row r="26" spans="1:18" s="6" customFormat="1" x14ac:dyDescent="0.25"/>
  </sheetData>
  <mergeCells count="20">
    <mergeCell ref="A8:K8"/>
    <mergeCell ref="A2:E2"/>
    <mergeCell ref="A3:E3"/>
    <mergeCell ref="A4:E4"/>
    <mergeCell ref="A5:E5"/>
    <mergeCell ref="A6:E6"/>
    <mergeCell ref="A17:H17"/>
    <mergeCell ref="A18:H18"/>
    <mergeCell ref="A19:O19"/>
    <mergeCell ref="C25:D25"/>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10" zoomScaleNormal="100" workbookViewId="0">
      <selection activeCell="A21" sqref="A21"/>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205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x14ac:dyDescent="0.25">
      <c r="A16" s="57" t="s">
        <v>238</v>
      </c>
      <c r="B16" s="58">
        <v>1</v>
      </c>
      <c r="C16" s="59">
        <v>800</v>
      </c>
      <c r="D16" s="60" t="s">
        <v>14</v>
      </c>
      <c r="E16" s="61"/>
      <c r="F16" s="62">
        <f t="shared" ref="F16:F20" si="0">E16*9.5%</f>
        <v>0</v>
      </c>
      <c r="G16" s="63">
        <f t="shared" ref="G16:G20" si="1">E16+F16</f>
        <v>0</v>
      </c>
      <c r="H16" s="63">
        <f>E16*C16</f>
        <v>0</v>
      </c>
      <c r="I16" s="63">
        <f>C16*G16</f>
        <v>0</v>
      </c>
      <c r="J16" s="88"/>
      <c r="K16" s="89" t="s">
        <v>18</v>
      </c>
    </row>
    <row r="17" spans="1:18" ht="79.5" customHeight="1" x14ac:dyDescent="0.25">
      <c r="A17" s="57" t="s">
        <v>239</v>
      </c>
      <c r="B17" s="58">
        <v>1</v>
      </c>
      <c r="C17" s="59">
        <v>100</v>
      </c>
      <c r="D17" s="60" t="s">
        <v>14</v>
      </c>
      <c r="E17" s="61"/>
      <c r="F17" s="62">
        <f t="shared" si="0"/>
        <v>0</v>
      </c>
      <c r="G17" s="63">
        <f t="shared" si="1"/>
        <v>0</v>
      </c>
      <c r="H17" s="63">
        <f t="shared" ref="H17:H20" si="2">E17*C17</f>
        <v>0</v>
      </c>
      <c r="I17" s="63">
        <f t="shared" ref="I17:I20" si="3">C17*G17</f>
        <v>0</v>
      </c>
      <c r="J17" s="88"/>
      <c r="K17" s="89" t="s">
        <v>18</v>
      </c>
    </row>
    <row r="18" spans="1:18" ht="66.75" customHeight="1" x14ac:dyDescent="0.25">
      <c r="A18" s="57" t="s">
        <v>240</v>
      </c>
      <c r="B18" s="58">
        <v>1</v>
      </c>
      <c r="C18" s="59">
        <v>100</v>
      </c>
      <c r="D18" s="60" t="s">
        <v>14</v>
      </c>
      <c r="E18" s="61"/>
      <c r="F18" s="62">
        <f t="shared" si="0"/>
        <v>0</v>
      </c>
      <c r="G18" s="63">
        <f t="shared" si="1"/>
        <v>0</v>
      </c>
      <c r="H18" s="63">
        <f t="shared" si="2"/>
        <v>0</v>
      </c>
      <c r="I18" s="63">
        <f t="shared" si="3"/>
        <v>0</v>
      </c>
      <c r="J18" s="88"/>
      <c r="K18" s="89" t="s">
        <v>18</v>
      </c>
    </row>
    <row r="19" spans="1:18" ht="36.75" customHeight="1" x14ac:dyDescent="0.25">
      <c r="A19" s="57" t="s">
        <v>241</v>
      </c>
      <c r="B19" s="58">
        <v>1</v>
      </c>
      <c r="C19" s="59">
        <v>80</v>
      </c>
      <c r="D19" s="60" t="s">
        <v>14</v>
      </c>
      <c r="E19" s="61"/>
      <c r="F19" s="62">
        <f t="shared" si="0"/>
        <v>0</v>
      </c>
      <c r="G19" s="63">
        <f t="shared" si="1"/>
        <v>0</v>
      </c>
      <c r="H19" s="63">
        <f t="shared" si="2"/>
        <v>0</v>
      </c>
      <c r="I19" s="63">
        <f t="shared" si="3"/>
        <v>0</v>
      </c>
      <c r="J19" s="88"/>
      <c r="K19" s="89" t="s">
        <v>18</v>
      </c>
    </row>
    <row r="20" spans="1:18" ht="37.5" customHeight="1" x14ac:dyDescent="0.25">
      <c r="A20" s="57" t="s">
        <v>242</v>
      </c>
      <c r="B20" s="58">
        <v>1</v>
      </c>
      <c r="C20" s="59">
        <v>80</v>
      </c>
      <c r="D20" s="60" t="s">
        <v>14</v>
      </c>
      <c r="E20" s="61"/>
      <c r="F20" s="62">
        <f t="shared" si="0"/>
        <v>0</v>
      </c>
      <c r="G20" s="63">
        <f t="shared" si="1"/>
        <v>0</v>
      </c>
      <c r="H20" s="63">
        <f t="shared" si="2"/>
        <v>0</v>
      </c>
      <c r="I20" s="63">
        <f t="shared" si="3"/>
        <v>0</v>
      </c>
      <c r="J20" s="88"/>
      <c r="K20" s="89" t="s">
        <v>18</v>
      </c>
    </row>
    <row r="21" spans="1:18" ht="56.25" customHeight="1" thickBot="1" x14ac:dyDescent="0.3">
      <c r="A21" s="98" t="s">
        <v>243</v>
      </c>
      <c r="B21" s="58">
        <v>1</v>
      </c>
      <c r="C21" s="59">
        <v>80</v>
      </c>
      <c r="D21" s="60" t="s">
        <v>14</v>
      </c>
      <c r="E21" s="61"/>
      <c r="F21" s="62">
        <f t="shared" ref="F21" si="4">E21*9.5%</f>
        <v>0</v>
      </c>
      <c r="G21" s="63">
        <f t="shared" ref="G21" si="5">E21+F21</f>
        <v>0</v>
      </c>
      <c r="H21" s="63">
        <f t="shared" ref="H21" si="6">E21*C21</f>
        <v>0</v>
      </c>
      <c r="I21" s="63">
        <f t="shared" ref="I21" si="7">C21*G21</f>
        <v>0</v>
      </c>
      <c r="J21" s="88"/>
      <c r="K21" s="89" t="s">
        <v>18</v>
      </c>
    </row>
    <row r="22" spans="1:18" s="29" customFormat="1" ht="21" customHeight="1" thickBot="1" x14ac:dyDescent="0.3">
      <c r="A22" s="249" t="s">
        <v>34</v>
      </c>
      <c r="B22" s="249"/>
      <c r="C22" s="249"/>
      <c r="D22" s="249"/>
      <c r="E22" s="249"/>
      <c r="F22" s="249"/>
      <c r="G22" s="249"/>
      <c r="H22" s="250"/>
      <c r="I22" s="68">
        <f>SUM(H16:H21)</f>
        <v>0</v>
      </c>
      <c r="J22" s="69"/>
      <c r="K22" s="86"/>
      <c r="L22" s="70" t="s">
        <v>43</v>
      </c>
    </row>
    <row r="23" spans="1:18" s="29" customFormat="1" ht="25.5" customHeight="1" thickBot="1" x14ac:dyDescent="0.3">
      <c r="A23" s="251" t="s">
        <v>35</v>
      </c>
      <c r="B23" s="251"/>
      <c r="C23" s="251"/>
      <c r="D23" s="251"/>
      <c r="E23" s="251"/>
      <c r="F23" s="251"/>
      <c r="G23" s="251"/>
      <c r="H23" s="252"/>
      <c r="I23" s="71">
        <f>SUM(I16:I21)</f>
        <v>0</v>
      </c>
    </row>
    <row r="24" spans="1:18" s="29" customFormat="1" ht="25.5" customHeight="1" x14ac:dyDescent="0.25">
      <c r="A24" s="99"/>
      <c r="B24" s="99"/>
      <c r="C24" s="99"/>
      <c r="D24" s="99"/>
      <c r="E24" s="99"/>
      <c r="F24" s="99"/>
      <c r="G24" s="99"/>
      <c r="H24" s="99"/>
      <c r="I24" s="100"/>
    </row>
    <row r="25" spans="1:18" s="29" customFormat="1" ht="25.5" customHeight="1" x14ac:dyDescent="0.25">
      <c r="A25" s="248" t="s">
        <v>16</v>
      </c>
      <c r="B25" s="248"/>
      <c r="C25" s="248"/>
      <c r="D25" s="248"/>
      <c r="E25" s="248"/>
      <c r="F25" s="248"/>
      <c r="G25" s="248"/>
      <c r="H25" s="248"/>
      <c r="I25" s="248"/>
      <c r="J25" s="248"/>
      <c r="K25" s="248"/>
      <c r="L25" s="248"/>
      <c r="M25" s="248"/>
      <c r="N25" s="248"/>
      <c r="O25" s="248"/>
      <c r="P25" s="5"/>
    </row>
    <row r="26" spans="1:18" s="31" customFormat="1" ht="18.75" customHeight="1" x14ac:dyDescent="0.25">
      <c r="A26" s="30" t="s">
        <v>39</v>
      </c>
      <c r="B26" s="30"/>
      <c r="C26" s="30"/>
      <c r="D26" s="30"/>
      <c r="E26" s="30"/>
      <c r="F26" s="30"/>
      <c r="G26" s="30"/>
      <c r="H26" s="30"/>
      <c r="I26" s="30"/>
      <c r="J26" s="30"/>
      <c r="K26" s="30"/>
      <c r="L26" s="30"/>
      <c r="M26" s="30"/>
      <c r="N26" s="30"/>
      <c r="O26" s="30"/>
      <c r="P26" s="30"/>
      <c r="Q26" s="30"/>
      <c r="R26" s="30"/>
    </row>
    <row r="27" spans="1:18" s="31" customFormat="1" ht="15.75" x14ac:dyDescent="0.25">
      <c r="A27" s="30" t="s">
        <v>37</v>
      </c>
      <c r="B27" s="30"/>
      <c r="C27" s="30"/>
      <c r="D27" s="30"/>
      <c r="E27" s="30"/>
      <c r="F27" s="30"/>
      <c r="G27" s="30"/>
      <c r="H27" s="30"/>
      <c r="I27" s="30"/>
      <c r="J27" s="30"/>
      <c r="K27" s="30"/>
      <c r="L27" s="30"/>
      <c r="M27" s="30"/>
      <c r="N27" s="30"/>
      <c r="O27" s="30"/>
      <c r="P27" s="30"/>
      <c r="Q27" s="30"/>
      <c r="R27" s="30"/>
    </row>
    <row r="28" spans="1:18" s="31" customFormat="1" ht="15.75" x14ac:dyDescent="0.25">
      <c r="A28" s="30" t="s">
        <v>38</v>
      </c>
      <c r="B28" s="30"/>
      <c r="C28" s="30"/>
      <c r="D28" s="30"/>
      <c r="E28" s="30"/>
      <c r="F28" s="30"/>
      <c r="G28" s="30"/>
      <c r="H28" s="30"/>
      <c r="I28" s="30"/>
      <c r="J28" s="30"/>
      <c r="K28" s="30"/>
      <c r="L28" s="30"/>
      <c r="M28" s="30"/>
      <c r="N28" s="30"/>
      <c r="O28" s="30"/>
      <c r="P28" s="30"/>
      <c r="Q28" s="30"/>
      <c r="R28" s="30"/>
    </row>
    <row r="29" spans="1:18" s="36" customFormat="1" ht="15.75" x14ac:dyDescent="0.25">
      <c r="B29" s="40"/>
      <c r="K29" s="41"/>
      <c r="N29" s="42"/>
      <c r="O29" s="43"/>
      <c r="P29" s="43"/>
    </row>
    <row r="30" spans="1:18" s="36" customFormat="1" ht="15.75" x14ac:dyDescent="0.25">
      <c r="B30" s="40"/>
      <c r="K30" s="41"/>
      <c r="N30" s="42"/>
      <c r="O30" s="43"/>
      <c r="P30" s="43"/>
    </row>
    <row r="31" spans="1:18" s="36" customFormat="1" ht="15.75" x14ac:dyDescent="0.25">
      <c r="A31" s="34" t="s">
        <v>40</v>
      </c>
      <c r="B31" s="33"/>
      <c r="C31" s="246" t="s">
        <v>17</v>
      </c>
      <c r="D31" s="247"/>
      <c r="E31" s="79"/>
      <c r="F31" s="79"/>
      <c r="I31" s="79"/>
      <c r="K31" s="33" t="s">
        <v>41</v>
      </c>
      <c r="L31" s="33"/>
      <c r="M31" s="33"/>
      <c r="N31" s="33"/>
      <c r="O31" s="33"/>
      <c r="P31" s="33"/>
      <c r="Q31" s="33"/>
      <c r="R31" s="33"/>
    </row>
    <row r="32" spans="1:18" s="6" customFormat="1" x14ac:dyDescent="0.25"/>
  </sheetData>
  <mergeCells count="20">
    <mergeCell ref="A8:K8"/>
    <mergeCell ref="A2:E2"/>
    <mergeCell ref="A3:E3"/>
    <mergeCell ref="A4:E4"/>
    <mergeCell ref="A5:E5"/>
    <mergeCell ref="A6:E6"/>
    <mergeCell ref="A22:H22"/>
    <mergeCell ref="A23:H23"/>
    <mergeCell ref="A25:O25"/>
    <mergeCell ref="C31:D31"/>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2" orientation="landscape" horizontalDpi="300" verticalDpi="300" r:id="rId1"/>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3" zoomScaleNormal="100" workbookViewId="0">
      <selection activeCell="A19" sqref="A19"/>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53</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x14ac:dyDescent="0.25">
      <c r="A16" s="98" t="s">
        <v>244</v>
      </c>
      <c r="B16" s="58">
        <v>1</v>
      </c>
      <c r="C16" s="59">
        <v>600</v>
      </c>
      <c r="D16" s="60" t="s">
        <v>14</v>
      </c>
      <c r="E16" s="61"/>
      <c r="F16" s="62">
        <f t="shared" ref="F16:F19" si="0">E16*9.5%</f>
        <v>0</v>
      </c>
      <c r="G16" s="63">
        <f t="shared" ref="G16:G19" si="1">E16+F16</f>
        <v>0</v>
      </c>
      <c r="H16" s="63">
        <f>E16*C16</f>
        <v>0</v>
      </c>
      <c r="I16" s="63">
        <f>C16*G16</f>
        <v>0</v>
      </c>
      <c r="J16" s="88"/>
      <c r="K16" s="89" t="s">
        <v>18</v>
      </c>
    </row>
    <row r="17" spans="1:18" ht="66.75" customHeight="1" x14ac:dyDescent="0.25">
      <c r="A17" s="98" t="s">
        <v>245</v>
      </c>
      <c r="B17" s="58">
        <v>1</v>
      </c>
      <c r="C17" s="59">
        <v>50</v>
      </c>
      <c r="D17" s="60" t="s">
        <v>14</v>
      </c>
      <c r="E17" s="61"/>
      <c r="F17" s="62">
        <f t="shared" si="0"/>
        <v>0</v>
      </c>
      <c r="G17" s="63">
        <f t="shared" si="1"/>
        <v>0</v>
      </c>
      <c r="H17" s="63">
        <f t="shared" ref="H17:H19" si="2">E17*C17</f>
        <v>0</v>
      </c>
      <c r="I17" s="63">
        <f t="shared" ref="I17:I19" si="3">C17*G17</f>
        <v>0</v>
      </c>
      <c r="J17" s="88"/>
      <c r="K17" s="89" t="s">
        <v>18</v>
      </c>
    </row>
    <row r="18" spans="1:18" ht="66.75" customHeight="1" x14ac:dyDescent="0.25">
      <c r="A18" s="98" t="s">
        <v>246</v>
      </c>
      <c r="B18" s="58">
        <v>1</v>
      </c>
      <c r="C18" s="59">
        <v>70</v>
      </c>
      <c r="D18" s="60" t="s">
        <v>14</v>
      </c>
      <c r="E18" s="61"/>
      <c r="F18" s="62">
        <f t="shared" si="0"/>
        <v>0</v>
      </c>
      <c r="G18" s="63">
        <f t="shared" si="1"/>
        <v>0</v>
      </c>
      <c r="H18" s="63">
        <f t="shared" si="2"/>
        <v>0</v>
      </c>
      <c r="I18" s="63">
        <f t="shared" si="3"/>
        <v>0</v>
      </c>
      <c r="J18" s="88"/>
      <c r="K18" s="89" t="s">
        <v>18</v>
      </c>
    </row>
    <row r="19" spans="1:18" ht="50.25" customHeight="1" thickBot="1" x14ac:dyDescent="0.3">
      <c r="A19" s="98" t="s">
        <v>247</v>
      </c>
      <c r="B19" s="58">
        <v>1</v>
      </c>
      <c r="C19" s="59">
        <v>300</v>
      </c>
      <c r="D19" s="60" t="s">
        <v>14</v>
      </c>
      <c r="E19" s="61"/>
      <c r="F19" s="62">
        <f t="shared" si="0"/>
        <v>0</v>
      </c>
      <c r="G19" s="63">
        <f t="shared" si="1"/>
        <v>0</v>
      </c>
      <c r="H19" s="63">
        <f t="shared" si="2"/>
        <v>0</v>
      </c>
      <c r="I19" s="63">
        <f t="shared" si="3"/>
        <v>0</v>
      </c>
      <c r="J19" s="88"/>
      <c r="K19" s="89" t="s">
        <v>18</v>
      </c>
    </row>
    <row r="20" spans="1:18" s="29" customFormat="1" ht="21" customHeight="1" thickBot="1" x14ac:dyDescent="0.3">
      <c r="A20" s="249" t="s">
        <v>34</v>
      </c>
      <c r="B20" s="249"/>
      <c r="C20" s="249"/>
      <c r="D20" s="249"/>
      <c r="E20" s="249"/>
      <c r="F20" s="249"/>
      <c r="G20" s="249"/>
      <c r="H20" s="250"/>
      <c r="I20" s="68">
        <f>SUM(H16:H19)</f>
        <v>0</v>
      </c>
      <c r="J20" s="69"/>
      <c r="K20" s="86"/>
      <c r="L20" s="70" t="s">
        <v>43</v>
      </c>
    </row>
    <row r="21" spans="1:18" s="29" customFormat="1" ht="25.5" customHeight="1" thickBot="1" x14ac:dyDescent="0.3">
      <c r="A21" s="251" t="s">
        <v>35</v>
      </c>
      <c r="B21" s="251"/>
      <c r="C21" s="251"/>
      <c r="D21" s="251"/>
      <c r="E21" s="251"/>
      <c r="F21" s="251"/>
      <c r="G21" s="251"/>
      <c r="H21" s="252"/>
      <c r="I21" s="71">
        <f>SUM(I16:I19)</f>
        <v>0</v>
      </c>
    </row>
    <row r="22" spans="1:18" s="29" customFormat="1" ht="25.5" customHeight="1" x14ac:dyDescent="0.25">
      <c r="A22" s="99"/>
      <c r="B22" s="99"/>
      <c r="C22" s="99"/>
      <c r="D22" s="99"/>
      <c r="E22" s="99"/>
      <c r="F22" s="99"/>
      <c r="G22" s="99"/>
      <c r="H22" s="99"/>
      <c r="I22" s="100"/>
    </row>
    <row r="23" spans="1:18" s="29" customFormat="1" ht="25.5" customHeight="1" x14ac:dyDescent="0.25">
      <c r="A23" s="248" t="s">
        <v>16</v>
      </c>
      <c r="B23" s="248"/>
      <c r="C23" s="248"/>
      <c r="D23" s="248"/>
      <c r="E23" s="248"/>
      <c r="F23" s="248"/>
      <c r="G23" s="248"/>
      <c r="H23" s="248"/>
      <c r="I23" s="248"/>
      <c r="J23" s="248"/>
      <c r="K23" s="248"/>
      <c r="L23" s="248"/>
      <c r="M23" s="248"/>
      <c r="N23" s="248"/>
      <c r="O23" s="248"/>
      <c r="P23" s="28"/>
    </row>
    <row r="24" spans="1:18" s="31" customFormat="1" ht="18.75" customHeight="1" x14ac:dyDescent="0.25">
      <c r="A24" s="30" t="s">
        <v>39</v>
      </c>
      <c r="B24" s="30"/>
      <c r="C24" s="30"/>
      <c r="D24" s="30"/>
      <c r="E24" s="30"/>
      <c r="F24" s="30"/>
      <c r="G24" s="30"/>
      <c r="H24" s="30"/>
      <c r="I24" s="30"/>
      <c r="J24" s="30"/>
      <c r="K24" s="30"/>
      <c r="L24" s="30"/>
      <c r="M24" s="30"/>
      <c r="N24" s="30"/>
      <c r="O24" s="30"/>
      <c r="P24" s="30"/>
      <c r="Q24" s="30"/>
      <c r="R24" s="30"/>
    </row>
    <row r="25" spans="1:18" s="31" customFormat="1" ht="15.75" x14ac:dyDescent="0.25">
      <c r="A25" s="30" t="s">
        <v>37</v>
      </c>
      <c r="B25" s="30"/>
      <c r="C25" s="30"/>
      <c r="D25" s="30"/>
      <c r="E25" s="30"/>
      <c r="F25" s="30"/>
      <c r="G25" s="30"/>
      <c r="H25" s="30"/>
      <c r="I25" s="30"/>
      <c r="J25" s="30"/>
      <c r="K25" s="30"/>
      <c r="L25" s="30"/>
      <c r="M25" s="30"/>
      <c r="N25" s="30"/>
      <c r="O25" s="30"/>
      <c r="P25" s="30"/>
      <c r="Q25" s="30"/>
      <c r="R25" s="30"/>
    </row>
    <row r="26" spans="1:18" s="31" customFormat="1" ht="15.75" x14ac:dyDescent="0.25">
      <c r="A26" s="30" t="s">
        <v>38</v>
      </c>
      <c r="B26" s="30"/>
      <c r="C26" s="30"/>
      <c r="D26" s="30"/>
      <c r="E26" s="30"/>
      <c r="F26" s="30"/>
      <c r="G26" s="30"/>
      <c r="H26" s="30"/>
      <c r="I26" s="30"/>
      <c r="J26" s="30"/>
      <c r="K26" s="30"/>
      <c r="L26" s="30"/>
      <c r="M26" s="30"/>
      <c r="N26" s="30"/>
      <c r="O26" s="30"/>
      <c r="P26" s="30"/>
      <c r="Q26" s="30"/>
      <c r="R26" s="30"/>
    </row>
    <row r="27" spans="1:18" s="36" customFormat="1" ht="15.75" x14ac:dyDescent="0.25">
      <c r="B27" s="40"/>
      <c r="K27" s="41"/>
      <c r="N27" s="42"/>
      <c r="O27" s="43"/>
      <c r="P27" s="43"/>
    </row>
    <row r="28" spans="1:18" s="36" customFormat="1" ht="15.75" x14ac:dyDescent="0.25">
      <c r="B28" s="40"/>
      <c r="K28" s="41"/>
      <c r="N28" s="42"/>
      <c r="O28" s="43"/>
      <c r="P28" s="43"/>
    </row>
    <row r="29" spans="1:18" s="36" customFormat="1" ht="15.75" x14ac:dyDescent="0.25">
      <c r="A29" s="34" t="s">
        <v>40</v>
      </c>
      <c r="B29" s="80"/>
      <c r="C29" s="246" t="s">
        <v>17</v>
      </c>
      <c r="D29" s="247"/>
      <c r="E29" s="79"/>
      <c r="F29" s="79"/>
      <c r="I29" s="79"/>
      <c r="K29" s="80" t="s">
        <v>41</v>
      </c>
      <c r="L29" s="80"/>
      <c r="M29" s="80"/>
      <c r="N29" s="80"/>
      <c r="O29" s="80"/>
      <c r="P29" s="80"/>
      <c r="Q29" s="80"/>
      <c r="R29" s="80"/>
    </row>
    <row r="30" spans="1:18" s="6" customFormat="1" x14ac:dyDescent="0.25"/>
  </sheetData>
  <mergeCells count="20">
    <mergeCell ref="A20:H20"/>
    <mergeCell ref="A21:H21"/>
    <mergeCell ref="A23:O23"/>
    <mergeCell ref="C29:D2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114</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x14ac:dyDescent="0.25">
      <c r="A16" s="104" t="s">
        <v>248</v>
      </c>
      <c r="B16" s="58">
        <v>1</v>
      </c>
      <c r="C16" s="97">
        <v>100</v>
      </c>
      <c r="D16" s="60" t="s">
        <v>14</v>
      </c>
      <c r="E16" s="61"/>
      <c r="F16" s="62">
        <f t="shared" ref="F16:F18" si="0">E16*9.5%</f>
        <v>0</v>
      </c>
      <c r="G16" s="63">
        <f t="shared" ref="G16:G18" si="1">E16+F16</f>
        <v>0</v>
      </c>
      <c r="H16" s="63">
        <f>E16*C16</f>
        <v>0</v>
      </c>
      <c r="I16" s="63">
        <f>C16*G16</f>
        <v>0</v>
      </c>
      <c r="J16" s="88"/>
      <c r="K16" s="89" t="s">
        <v>18</v>
      </c>
    </row>
    <row r="17" spans="1:18" ht="66.75" customHeight="1" x14ac:dyDescent="0.25">
      <c r="A17" s="98" t="s">
        <v>249</v>
      </c>
      <c r="B17" s="58">
        <v>1</v>
      </c>
      <c r="C17" s="59">
        <v>200</v>
      </c>
      <c r="D17" s="60" t="s">
        <v>14</v>
      </c>
      <c r="E17" s="61"/>
      <c r="F17" s="62">
        <f t="shared" si="0"/>
        <v>0</v>
      </c>
      <c r="G17" s="63">
        <f t="shared" si="1"/>
        <v>0</v>
      </c>
      <c r="H17" s="63">
        <f t="shared" ref="H17:H18" si="2">E17*C17</f>
        <v>0</v>
      </c>
      <c r="I17" s="63">
        <f t="shared" ref="I17:I18" si="3">C17*G17</f>
        <v>0</v>
      </c>
      <c r="J17" s="88"/>
      <c r="K17" s="89" t="s">
        <v>18</v>
      </c>
    </row>
    <row r="18" spans="1:18" ht="66.75" customHeight="1" thickBot="1" x14ac:dyDescent="0.3">
      <c r="A18" s="98" t="s">
        <v>250</v>
      </c>
      <c r="B18" s="58">
        <v>1</v>
      </c>
      <c r="C18" s="59">
        <v>120</v>
      </c>
      <c r="D18" s="60" t="s">
        <v>14</v>
      </c>
      <c r="E18" s="61"/>
      <c r="F18" s="62">
        <f t="shared" si="0"/>
        <v>0</v>
      </c>
      <c r="G18" s="63">
        <f t="shared" si="1"/>
        <v>0</v>
      </c>
      <c r="H18" s="63">
        <f t="shared" si="2"/>
        <v>0</v>
      </c>
      <c r="I18" s="63">
        <f t="shared" si="3"/>
        <v>0</v>
      </c>
      <c r="J18" s="88"/>
      <c r="K18" s="89" t="s">
        <v>18</v>
      </c>
    </row>
    <row r="19" spans="1:18" s="29" customFormat="1" ht="21" customHeight="1" thickBot="1" x14ac:dyDescent="0.3">
      <c r="A19" s="249" t="s">
        <v>34</v>
      </c>
      <c r="B19" s="249"/>
      <c r="C19" s="249"/>
      <c r="D19" s="249"/>
      <c r="E19" s="249"/>
      <c r="F19" s="249"/>
      <c r="G19" s="249"/>
      <c r="H19" s="250"/>
      <c r="I19" s="68">
        <f>SUM(H16:H18)</f>
        <v>0</v>
      </c>
      <c r="J19" s="69"/>
      <c r="K19" s="86"/>
      <c r="L19" s="70" t="s">
        <v>43</v>
      </c>
    </row>
    <row r="20" spans="1:18" s="29" customFormat="1" ht="25.5" customHeight="1" thickBot="1" x14ac:dyDescent="0.3">
      <c r="A20" s="251" t="s">
        <v>35</v>
      </c>
      <c r="B20" s="251"/>
      <c r="C20" s="251"/>
      <c r="D20" s="251"/>
      <c r="E20" s="251"/>
      <c r="F20" s="251"/>
      <c r="G20" s="251"/>
      <c r="H20" s="252"/>
      <c r="I20" s="68">
        <f>SUM(I17:I19)</f>
        <v>0</v>
      </c>
    </row>
    <row r="21" spans="1:18" s="29" customFormat="1" ht="25.5" customHeight="1" x14ac:dyDescent="0.25">
      <c r="A21" s="99"/>
      <c r="B21" s="99"/>
      <c r="C21" s="99"/>
      <c r="D21" s="99"/>
      <c r="E21" s="99"/>
      <c r="F21" s="99"/>
      <c r="G21" s="99"/>
      <c r="H21" s="99"/>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28"/>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80"/>
      <c r="C28" s="246" t="s">
        <v>17</v>
      </c>
      <c r="D28" s="247"/>
      <c r="E28" s="79"/>
      <c r="F28" s="79"/>
      <c r="I28" s="79"/>
      <c r="K28" s="80" t="s">
        <v>41</v>
      </c>
      <c r="L28" s="80"/>
      <c r="M28" s="80"/>
      <c r="N28" s="80"/>
      <c r="O28" s="80"/>
      <c r="P28" s="80"/>
      <c r="Q28" s="80"/>
      <c r="R28" s="8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113</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thickBot="1" x14ac:dyDescent="0.3">
      <c r="A16" s="104" t="s">
        <v>251</v>
      </c>
      <c r="B16" s="58">
        <v>1</v>
      </c>
      <c r="C16" s="97">
        <v>500</v>
      </c>
      <c r="D16" s="60" t="s">
        <v>14</v>
      </c>
      <c r="E16" s="61"/>
      <c r="F16" s="62">
        <f t="shared" ref="F16" si="0">E16*9.5%</f>
        <v>0</v>
      </c>
      <c r="G16" s="63">
        <f t="shared" ref="G16" si="1">E16+F16</f>
        <v>0</v>
      </c>
      <c r="H16" s="63">
        <f>E16*C16</f>
        <v>0</v>
      </c>
      <c r="I16" s="63">
        <f>C16*G16</f>
        <v>0</v>
      </c>
      <c r="J16" s="88"/>
      <c r="K16" s="89" t="s">
        <v>18</v>
      </c>
    </row>
    <row r="17" spans="1:18" s="29" customFormat="1" ht="21" customHeight="1" thickBot="1" x14ac:dyDescent="0.3">
      <c r="A17" s="249" t="s">
        <v>34</v>
      </c>
      <c r="B17" s="249"/>
      <c r="C17" s="249"/>
      <c r="D17" s="249"/>
      <c r="E17" s="249"/>
      <c r="F17" s="249"/>
      <c r="G17" s="249"/>
      <c r="H17" s="250"/>
      <c r="I17" s="68">
        <f>H16</f>
        <v>0</v>
      </c>
      <c r="J17" s="69"/>
      <c r="K17" s="86"/>
      <c r="L17" s="70" t="s">
        <v>43</v>
      </c>
    </row>
    <row r="18" spans="1:18" s="29" customFormat="1" ht="25.5" customHeight="1" thickBot="1" x14ac:dyDescent="0.3">
      <c r="A18" s="251" t="s">
        <v>35</v>
      </c>
      <c r="B18" s="251"/>
      <c r="C18" s="251"/>
      <c r="D18" s="251"/>
      <c r="E18" s="251"/>
      <c r="F18" s="251"/>
      <c r="G18" s="251"/>
      <c r="H18" s="252"/>
      <c r="I18" s="71">
        <f>I16</f>
        <v>0</v>
      </c>
    </row>
    <row r="19" spans="1:18" s="29" customFormat="1" ht="25.5" customHeight="1" x14ac:dyDescent="0.25">
      <c r="A19" s="99"/>
      <c r="B19" s="99"/>
      <c r="C19" s="99"/>
      <c r="D19" s="99"/>
      <c r="E19" s="99"/>
      <c r="F19" s="99"/>
      <c r="G19" s="99"/>
      <c r="H19" s="99"/>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28"/>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80"/>
      <c r="C26" s="246" t="s">
        <v>17</v>
      </c>
      <c r="D26" s="247"/>
      <c r="E26" s="79"/>
      <c r="F26" s="79"/>
      <c r="I26" s="79"/>
      <c r="K26" s="80" t="s">
        <v>41</v>
      </c>
      <c r="L26" s="80"/>
      <c r="M26" s="80"/>
      <c r="N26" s="80"/>
      <c r="O26" s="80"/>
      <c r="P26" s="80"/>
      <c r="Q26" s="80"/>
      <c r="R26" s="8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A31" sqref="A31:H31"/>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54</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6.75" customHeight="1" x14ac:dyDescent="0.25">
      <c r="A16" s="57" t="s">
        <v>252</v>
      </c>
      <c r="B16" s="58">
        <v>1</v>
      </c>
      <c r="C16" s="97">
        <v>20</v>
      </c>
      <c r="D16" s="60" t="s">
        <v>14</v>
      </c>
      <c r="E16" s="61"/>
      <c r="F16" s="62">
        <f t="shared" ref="F16" si="0">E16*9.5%</f>
        <v>0</v>
      </c>
      <c r="G16" s="63">
        <f t="shared" ref="G16" si="1">E16+F16</f>
        <v>0</v>
      </c>
      <c r="H16" s="63">
        <f>E16*C16</f>
        <v>0</v>
      </c>
      <c r="I16" s="63">
        <f>C16*G16</f>
        <v>0</v>
      </c>
      <c r="J16" s="88"/>
      <c r="K16" s="89" t="s">
        <v>18</v>
      </c>
    </row>
    <row r="17" spans="1:12" ht="66.75" customHeight="1" x14ac:dyDescent="0.25">
      <c r="A17" s="57" t="s">
        <v>253</v>
      </c>
      <c r="B17" s="58">
        <v>1</v>
      </c>
      <c r="C17" s="59">
        <v>150</v>
      </c>
      <c r="D17" s="60" t="s">
        <v>14</v>
      </c>
      <c r="E17" s="61"/>
      <c r="F17" s="62">
        <f t="shared" ref="F17:F29" si="2">E17*9.5%</f>
        <v>0</v>
      </c>
      <c r="G17" s="63">
        <f t="shared" ref="G17:G29" si="3">E17+F17</f>
        <v>0</v>
      </c>
      <c r="H17" s="63">
        <f t="shared" ref="H17:H29" si="4">E17*C17</f>
        <v>0</v>
      </c>
      <c r="I17" s="63">
        <f t="shared" ref="I17:I29" si="5">C17*G17</f>
        <v>0</v>
      </c>
      <c r="J17" s="88"/>
      <c r="K17" s="89" t="s">
        <v>18</v>
      </c>
    </row>
    <row r="18" spans="1:12" ht="55.5" customHeight="1" x14ac:dyDescent="0.25">
      <c r="A18" s="57" t="s">
        <v>254</v>
      </c>
      <c r="B18" s="58">
        <v>1</v>
      </c>
      <c r="C18" s="59">
        <v>100</v>
      </c>
      <c r="D18" s="60" t="s">
        <v>14</v>
      </c>
      <c r="E18" s="61"/>
      <c r="F18" s="62">
        <f t="shared" si="2"/>
        <v>0</v>
      </c>
      <c r="G18" s="63">
        <f t="shared" si="3"/>
        <v>0</v>
      </c>
      <c r="H18" s="63">
        <f t="shared" si="4"/>
        <v>0</v>
      </c>
      <c r="I18" s="63">
        <f t="shared" si="5"/>
        <v>0</v>
      </c>
      <c r="J18" s="88"/>
      <c r="K18" s="89" t="s">
        <v>18</v>
      </c>
    </row>
    <row r="19" spans="1:12" ht="66.75" customHeight="1" x14ac:dyDescent="0.25">
      <c r="A19" s="57" t="s">
        <v>255</v>
      </c>
      <c r="B19" s="58">
        <v>1</v>
      </c>
      <c r="C19" s="59">
        <v>200</v>
      </c>
      <c r="D19" s="60" t="s">
        <v>14</v>
      </c>
      <c r="E19" s="61"/>
      <c r="F19" s="62">
        <f t="shared" si="2"/>
        <v>0</v>
      </c>
      <c r="G19" s="63">
        <f t="shared" si="3"/>
        <v>0</v>
      </c>
      <c r="H19" s="63">
        <f t="shared" si="4"/>
        <v>0</v>
      </c>
      <c r="I19" s="63">
        <f t="shared" si="5"/>
        <v>0</v>
      </c>
      <c r="J19" s="88"/>
      <c r="K19" s="89" t="s">
        <v>18</v>
      </c>
    </row>
    <row r="20" spans="1:12" ht="55.5" customHeight="1" x14ac:dyDescent="0.25">
      <c r="A20" s="57" t="s">
        <v>256</v>
      </c>
      <c r="B20" s="58">
        <v>1</v>
      </c>
      <c r="C20" s="59">
        <v>150</v>
      </c>
      <c r="D20" s="60" t="s">
        <v>14</v>
      </c>
      <c r="E20" s="61"/>
      <c r="F20" s="62">
        <f t="shared" si="2"/>
        <v>0</v>
      </c>
      <c r="G20" s="63">
        <f t="shared" si="3"/>
        <v>0</v>
      </c>
      <c r="H20" s="63">
        <f t="shared" si="4"/>
        <v>0</v>
      </c>
      <c r="I20" s="63">
        <f t="shared" si="5"/>
        <v>0</v>
      </c>
      <c r="J20" s="88"/>
      <c r="K20" s="89" t="s">
        <v>18</v>
      </c>
    </row>
    <row r="21" spans="1:12" ht="66.75" customHeight="1" x14ac:dyDescent="0.25">
      <c r="A21" s="57" t="s">
        <v>257</v>
      </c>
      <c r="B21" s="58">
        <v>1</v>
      </c>
      <c r="C21" s="59">
        <v>200</v>
      </c>
      <c r="D21" s="60" t="s">
        <v>14</v>
      </c>
      <c r="E21" s="61"/>
      <c r="F21" s="62">
        <f t="shared" si="2"/>
        <v>0</v>
      </c>
      <c r="G21" s="63">
        <f t="shared" si="3"/>
        <v>0</v>
      </c>
      <c r="H21" s="63">
        <f t="shared" si="4"/>
        <v>0</v>
      </c>
      <c r="I21" s="63">
        <f t="shared" si="5"/>
        <v>0</v>
      </c>
      <c r="J21" s="88"/>
      <c r="K21" s="89" t="s">
        <v>18</v>
      </c>
    </row>
    <row r="22" spans="1:12" ht="52.5" customHeight="1" x14ac:dyDescent="0.25">
      <c r="A22" s="57" t="s">
        <v>258</v>
      </c>
      <c r="B22" s="58">
        <v>1</v>
      </c>
      <c r="C22" s="59">
        <v>200</v>
      </c>
      <c r="D22" s="60" t="s">
        <v>14</v>
      </c>
      <c r="E22" s="61"/>
      <c r="F22" s="62">
        <f t="shared" si="2"/>
        <v>0</v>
      </c>
      <c r="G22" s="63">
        <f t="shared" si="3"/>
        <v>0</v>
      </c>
      <c r="H22" s="63">
        <f t="shared" si="4"/>
        <v>0</v>
      </c>
      <c r="I22" s="63">
        <f t="shared" si="5"/>
        <v>0</v>
      </c>
      <c r="J22" s="88"/>
      <c r="K22" s="89" t="s">
        <v>18</v>
      </c>
    </row>
    <row r="23" spans="1:12" ht="36" customHeight="1" x14ac:dyDescent="0.25">
      <c r="A23" s="57" t="s">
        <v>259</v>
      </c>
      <c r="B23" s="58">
        <v>1</v>
      </c>
      <c r="C23" s="59">
        <v>50</v>
      </c>
      <c r="D23" s="60" t="s">
        <v>14</v>
      </c>
      <c r="E23" s="61"/>
      <c r="F23" s="62">
        <f t="shared" si="2"/>
        <v>0</v>
      </c>
      <c r="G23" s="63">
        <f t="shared" si="3"/>
        <v>0</v>
      </c>
      <c r="H23" s="63">
        <f t="shared" si="4"/>
        <v>0</v>
      </c>
      <c r="I23" s="63">
        <f t="shared" si="5"/>
        <v>0</v>
      </c>
      <c r="J23" s="88"/>
      <c r="K23" s="89" t="s">
        <v>18</v>
      </c>
    </row>
    <row r="24" spans="1:12" ht="39" customHeight="1" x14ac:dyDescent="0.25">
      <c r="A24" s="57" t="s">
        <v>260</v>
      </c>
      <c r="B24" s="58">
        <v>1</v>
      </c>
      <c r="C24" s="59">
        <v>20</v>
      </c>
      <c r="D24" s="60" t="s">
        <v>14</v>
      </c>
      <c r="E24" s="61"/>
      <c r="F24" s="62">
        <f t="shared" si="2"/>
        <v>0</v>
      </c>
      <c r="G24" s="63">
        <f t="shared" si="3"/>
        <v>0</v>
      </c>
      <c r="H24" s="63">
        <f t="shared" si="4"/>
        <v>0</v>
      </c>
      <c r="I24" s="63">
        <f t="shared" si="5"/>
        <v>0</v>
      </c>
      <c r="J24" s="88"/>
      <c r="K24" s="89" t="s">
        <v>18</v>
      </c>
    </row>
    <row r="25" spans="1:12" ht="52.5" customHeight="1" x14ac:dyDescent="0.25">
      <c r="A25" s="57" t="s">
        <v>261</v>
      </c>
      <c r="B25" s="58">
        <v>1</v>
      </c>
      <c r="C25" s="59">
        <v>150</v>
      </c>
      <c r="D25" s="60" t="s">
        <v>14</v>
      </c>
      <c r="E25" s="61"/>
      <c r="F25" s="62">
        <f t="shared" si="2"/>
        <v>0</v>
      </c>
      <c r="G25" s="63">
        <f t="shared" si="3"/>
        <v>0</v>
      </c>
      <c r="H25" s="63">
        <f t="shared" si="4"/>
        <v>0</v>
      </c>
      <c r="I25" s="63">
        <f t="shared" si="5"/>
        <v>0</v>
      </c>
      <c r="J25" s="88"/>
      <c r="K25" s="89" t="s">
        <v>18</v>
      </c>
    </row>
    <row r="26" spans="1:12" ht="56.25" customHeight="1" x14ac:dyDescent="0.25">
      <c r="A26" s="57" t="s">
        <v>262</v>
      </c>
      <c r="B26" s="58">
        <v>1</v>
      </c>
      <c r="C26" s="59">
        <v>100</v>
      </c>
      <c r="D26" s="60" t="s">
        <v>14</v>
      </c>
      <c r="E26" s="61"/>
      <c r="F26" s="62">
        <f t="shared" si="2"/>
        <v>0</v>
      </c>
      <c r="G26" s="63">
        <f t="shared" si="3"/>
        <v>0</v>
      </c>
      <c r="H26" s="63">
        <f t="shared" si="4"/>
        <v>0</v>
      </c>
      <c r="I26" s="63">
        <f t="shared" si="5"/>
        <v>0</v>
      </c>
      <c r="J26" s="88"/>
      <c r="K26" s="89" t="s">
        <v>18</v>
      </c>
    </row>
    <row r="27" spans="1:12" ht="30.75" customHeight="1" x14ac:dyDescent="0.25">
      <c r="A27" s="57" t="s">
        <v>263</v>
      </c>
      <c r="B27" s="58">
        <v>1</v>
      </c>
      <c r="C27" s="59">
        <v>250</v>
      </c>
      <c r="D27" s="60" t="s">
        <v>14</v>
      </c>
      <c r="E27" s="61"/>
      <c r="F27" s="62">
        <f t="shared" si="2"/>
        <v>0</v>
      </c>
      <c r="G27" s="63">
        <f t="shared" si="3"/>
        <v>0</v>
      </c>
      <c r="H27" s="63">
        <f t="shared" si="4"/>
        <v>0</v>
      </c>
      <c r="I27" s="63">
        <f t="shared" si="5"/>
        <v>0</v>
      </c>
      <c r="J27" s="88"/>
      <c r="K27" s="89" t="s">
        <v>18</v>
      </c>
    </row>
    <row r="28" spans="1:12" ht="33.75" customHeight="1" x14ac:dyDescent="0.25">
      <c r="A28" s="57" t="s">
        <v>264</v>
      </c>
      <c r="B28" s="58">
        <v>1</v>
      </c>
      <c r="C28" s="59">
        <v>100</v>
      </c>
      <c r="D28" s="60" t="s">
        <v>14</v>
      </c>
      <c r="E28" s="61"/>
      <c r="F28" s="62">
        <f t="shared" si="2"/>
        <v>0</v>
      </c>
      <c r="G28" s="63">
        <f t="shared" si="3"/>
        <v>0</v>
      </c>
      <c r="H28" s="63">
        <f t="shared" si="4"/>
        <v>0</v>
      </c>
      <c r="I28" s="63">
        <f t="shared" si="5"/>
        <v>0</v>
      </c>
      <c r="J28" s="88"/>
      <c r="K28" s="89" t="s">
        <v>18</v>
      </c>
    </row>
    <row r="29" spans="1:12" ht="33.75" customHeight="1" thickBot="1" x14ac:dyDescent="0.3">
      <c r="A29" s="57" t="s">
        <v>265</v>
      </c>
      <c r="B29" s="58">
        <v>1</v>
      </c>
      <c r="C29" s="59">
        <v>400</v>
      </c>
      <c r="D29" s="60" t="s">
        <v>14</v>
      </c>
      <c r="E29" s="61"/>
      <c r="F29" s="62">
        <f t="shared" si="2"/>
        <v>0</v>
      </c>
      <c r="G29" s="63">
        <f t="shared" si="3"/>
        <v>0</v>
      </c>
      <c r="H29" s="63">
        <f t="shared" si="4"/>
        <v>0</v>
      </c>
      <c r="I29" s="63">
        <f t="shared" si="5"/>
        <v>0</v>
      </c>
      <c r="J29" s="88"/>
      <c r="K29" s="89" t="s">
        <v>18</v>
      </c>
    </row>
    <row r="30" spans="1:12" s="29" customFormat="1" ht="21" customHeight="1" thickBot="1" x14ac:dyDescent="0.3">
      <c r="A30" s="249" t="s">
        <v>34</v>
      </c>
      <c r="B30" s="249"/>
      <c r="C30" s="249"/>
      <c r="D30" s="249"/>
      <c r="E30" s="249"/>
      <c r="F30" s="249"/>
      <c r="G30" s="249"/>
      <c r="H30" s="250"/>
      <c r="I30" s="68">
        <f>SUM(H16:H29)</f>
        <v>0</v>
      </c>
      <c r="J30" s="69"/>
      <c r="K30" s="86"/>
      <c r="L30" s="70" t="s">
        <v>43</v>
      </c>
    </row>
    <row r="31" spans="1:12" s="29" customFormat="1" ht="25.5" customHeight="1" thickBot="1" x14ac:dyDescent="0.3">
      <c r="A31" s="251" t="s">
        <v>35</v>
      </c>
      <c r="B31" s="251"/>
      <c r="C31" s="251"/>
      <c r="D31" s="251"/>
      <c r="E31" s="251"/>
      <c r="F31" s="251"/>
      <c r="G31" s="251"/>
      <c r="H31" s="252"/>
      <c r="I31" s="71">
        <f>SUM(I16:I29)</f>
        <v>0</v>
      </c>
    </row>
    <row r="32" spans="1:12" s="29" customFormat="1" ht="25.5" customHeight="1" x14ac:dyDescent="0.25">
      <c r="A32" s="99"/>
      <c r="B32" s="99"/>
      <c r="C32" s="99"/>
      <c r="D32" s="99"/>
      <c r="E32" s="99"/>
      <c r="F32" s="99"/>
      <c r="G32" s="99"/>
      <c r="H32" s="99"/>
      <c r="I32" s="100"/>
    </row>
    <row r="33" spans="1:18" s="29" customFormat="1" ht="25.5" customHeight="1" x14ac:dyDescent="0.25">
      <c r="A33" s="248" t="s">
        <v>16</v>
      </c>
      <c r="B33" s="248"/>
      <c r="C33" s="248"/>
      <c r="D33" s="248"/>
      <c r="E33" s="248"/>
      <c r="F33" s="248"/>
      <c r="G33" s="248"/>
      <c r="H33" s="248"/>
      <c r="I33" s="248"/>
      <c r="J33" s="248"/>
      <c r="K33" s="248"/>
      <c r="L33" s="248"/>
      <c r="M33" s="248"/>
      <c r="N33" s="248"/>
      <c r="O33" s="248"/>
      <c r="P33" s="28"/>
    </row>
    <row r="34" spans="1:18" s="31" customFormat="1" ht="18.75" customHeight="1" x14ac:dyDescent="0.25">
      <c r="A34" s="30" t="s">
        <v>39</v>
      </c>
      <c r="B34" s="30"/>
      <c r="C34" s="30"/>
      <c r="D34" s="30"/>
      <c r="E34" s="30"/>
      <c r="F34" s="30"/>
      <c r="G34" s="30"/>
      <c r="H34" s="30"/>
      <c r="I34" s="30"/>
      <c r="J34" s="30"/>
      <c r="K34" s="30"/>
      <c r="L34" s="30"/>
      <c r="M34" s="30"/>
      <c r="N34" s="30"/>
      <c r="O34" s="30"/>
      <c r="P34" s="30"/>
      <c r="Q34" s="30"/>
      <c r="R34" s="30"/>
    </row>
    <row r="35" spans="1:18" s="31" customFormat="1" ht="15.75" x14ac:dyDescent="0.25">
      <c r="A35" s="30" t="s">
        <v>37</v>
      </c>
      <c r="B35" s="30"/>
      <c r="C35" s="30"/>
      <c r="D35" s="30"/>
      <c r="E35" s="30"/>
      <c r="F35" s="30"/>
      <c r="G35" s="30"/>
      <c r="H35" s="30"/>
      <c r="I35" s="30"/>
      <c r="J35" s="30"/>
      <c r="K35" s="30"/>
      <c r="L35" s="30"/>
      <c r="M35" s="30"/>
      <c r="N35" s="30"/>
      <c r="O35" s="30"/>
      <c r="P35" s="30"/>
      <c r="Q35" s="30"/>
      <c r="R35" s="30"/>
    </row>
    <row r="36" spans="1:18" s="31" customFormat="1" ht="15.75" x14ac:dyDescent="0.25">
      <c r="A36" s="30" t="s">
        <v>38</v>
      </c>
      <c r="B36" s="30"/>
      <c r="C36" s="30"/>
      <c r="D36" s="30"/>
      <c r="E36" s="30"/>
      <c r="F36" s="30"/>
      <c r="G36" s="30"/>
      <c r="H36" s="30"/>
      <c r="I36" s="30"/>
      <c r="J36" s="30"/>
      <c r="K36" s="30"/>
      <c r="L36" s="30"/>
      <c r="M36" s="30"/>
      <c r="N36" s="30"/>
      <c r="O36" s="30"/>
      <c r="P36" s="30"/>
      <c r="Q36" s="30"/>
      <c r="R36" s="30"/>
    </row>
    <row r="37" spans="1:18" s="36" customFormat="1" ht="15.75" x14ac:dyDescent="0.25">
      <c r="B37" s="40"/>
      <c r="K37" s="41"/>
      <c r="N37" s="42"/>
      <c r="O37" s="43"/>
      <c r="P37" s="43"/>
    </row>
    <row r="38" spans="1:18" s="36" customFormat="1" ht="15.75" x14ac:dyDescent="0.25">
      <c r="B38" s="40"/>
      <c r="K38" s="41"/>
      <c r="N38" s="42"/>
      <c r="O38" s="43"/>
      <c r="P38" s="43"/>
    </row>
    <row r="39" spans="1:18" s="36" customFormat="1" ht="15.75" x14ac:dyDescent="0.25">
      <c r="A39" s="34" t="s">
        <v>40</v>
      </c>
      <c r="B39" s="80"/>
      <c r="C39" s="246" t="s">
        <v>17</v>
      </c>
      <c r="D39" s="247"/>
      <c r="E39" s="79"/>
      <c r="F39" s="79"/>
      <c r="I39" s="79"/>
      <c r="K39" s="80" t="s">
        <v>41</v>
      </c>
      <c r="L39" s="80"/>
      <c r="M39" s="80"/>
      <c r="N39" s="80"/>
      <c r="O39" s="80"/>
      <c r="P39" s="80"/>
      <c r="Q39" s="80"/>
      <c r="R39" s="80"/>
    </row>
    <row r="40" spans="1:18" s="6" customFormat="1" x14ac:dyDescent="0.25"/>
  </sheetData>
  <mergeCells count="20">
    <mergeCell ref="A30:H30"/>
    <mergeCell ref="A31:H31"/>
    <mergeCell ref="A33:O33"/>
    <mergeCell ref="C39:D3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Normal="100" workbookViewId="0">
      <selection activeCell="A74" sqref="A74:H74"/>
    </sheetView>
  </sheetViews>
  <sheetFormatPr defaultRowHeight="15" x14ac:dyDescent="0.25"/>
  <cols>
    <col min="1" max="1" width="62.140625" customWidth="1"/>
    <col min="2" max="2" width="10.85546875" customWidth="1"/>
    <col min="5" max="5" width="15.28515625" customWidth="1"/>
    <col min="6" max="6" width="11.28515625" customWidth="1"/>
    <col min="7" max="7" width="13.7109375" customWidth="1"/>
    <col min="8" max="8" width="14.7109375"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47.25" x14ac:dyDescent="0.25">
      <c r="A16" s="96" t="s">
        <v>266</v>
      </c>
      <c r="B16" s="105">
        <v>1</v>
      </c>
      <c r="C16" s="97">
        <v>1000</v>
      </c>
      <c r="D16" s="60" t="s">
        <v>14</v>
      </c>
      <c r="E16" s="61"/>
      <c r="F16" s="62">
        <f t="shared" ref="F16" si="0">E16*9.5%</f>
        <v>0</v>
      </c>
      <c r="G16" s="63">
        <f t="shared" ref="G16" si="1">E16+F16</f>
        <v>0</v>
      </c>
      <c r="H16" s="63">
        <f>E16*C16</f>
        <v>0</v>
      </c>
      <c r="I16" s="63">
        <f>C16*G16</f>
        <v>0</v>
      </c>
      <c r="J16" s="88"/>
      <c r="K16" s="89" t="s">
        <v>18</v>
      </c>
    </row>
    <row r="17" spans="1:11" ht="48.75" customHeight="1" x14ac:dyDescent="0.25">
      <c r="A17" s="96" t="s">
        <v>267</v>
      </c>
      <c r="B17" s="105">
        <v>1</v>
      </c>
      <c r="C17" s="59">
        <v>80</v>
      </c>
      <c r="D17" s="60" t="s">
        <v>14</v>
      </c>
      <c r="E17" s="61"/>
      <c r="F17" s="62">
        <f t="shared" ref="F17:F72" si="2">E17*9.5%</f>
        <v>0</v>
      </c>
      <c r="G17" s="63">
        <f t="shared" ref="G17:G72" si="3">E17+F17</f>
        <v>0</v>
      </c>
      <c r="H17" s="63">
        <f t="shared" ref="H17:H46" si="4">E17*C17</f>
        <v>0</v>
      </c>
      <c r="I17" s="63">
        <f t="shared" ref="I17:I46" si="5">C17*G17</f>
        <v>0</v>
      </c>
      <c r="J17" s="88"/>
      <c r="K17" s="89" t="s">
        <v>18</v>
      </c>
    </row>
    <row r="18" spans="1:11" ht="47.25" x14ac:dyDescent="0.25">
      <c r="A18" s="57" t="s">
        <v>268</v>
      </c>
      <c r="B18" s="105">
        <v>1</v>
      </c>
      <c r="C18" s="59">
        <v>100</v>
      </c>
      <c r="D18" s="60" t="s">
        <v>14</v>
      </c>
      <c r="E18" s="61"/>
      <c r="F18" s="62">
        <f t="shared" si="2"/>
        <v>0</v>
      </c>
      <c r="G18" s="63">
        <f t="shared" si="3"/>
        <v>0</v>
      </c>
      <c r="H18" s="63">
        <f t="shared" si="4"/>
        <v>0</v>
      </c>
      <c r="I18" s="63">
        <f t="shared" si="5"/>
        <v>0</v>
      </c>
      <c r="J18" s="88"/>
      <c r="K18" s="89" t="s">
        <v>18</v>
      </c>
    </row>
    <row r="19" spans="1:11" ht="63" x14ac:dyDescent="0.25">
      <c r="A19" s="57" t="s">
        <v>269</v>
      </c>
      <c r="B19" s="105">
        <v>1</v>
      </c>
      <c r="C19" s="59">
        <v>600</v>
      </c>
      <c r="D19" s="60" t="s">
        <v>14</v>
      </c>
      <c r="E19" s="61"/>
      <c r="F19" s="62">
        <f t="shared" si="2"/>
        <v>0</v>
      </c>
      <c r="G19" s="63">
        <f t="shared" si="3"/>
        <v>0</v>
      </c>
      <c r="H19" s="63">
        <f t="shared" si="4"/>
        <v>0</v>
      </c>
      <c r="I19" s="63">
        <f t="shared" si="5"/>
        <v>0</v>
      </c>
      <c r="J19" s="88"/>
      <c r="K19" s="89" t="s">
        <v>18</v>
      </c>
    </row>
    <row r="20" spans="1:11" ht="69" customHeight="1" x14ac:dyDescent="0.25">
      <c r="A20" s="57" t="s">
        <v>270</v>
      </c>
      <c r="B20" s="105">
        <v>1</v>
      </c>
      <c r="C20" s="59">
        <v>500</v>
      </c>
      <c r="D20" s="60" t="s">
        <v>14</v>
      </c>
      <c r="E20" s="61"/>
      <c r="F20" s="62">
        <f t="shared" si="2"/>
        <v>0</v>
      </c>
      <c r="G20" s="63">
        <f t="shared" si="3"/>
        <v>0</v>
      </c>
      <c r="H20" s="63">
        <f t="shared" si="4"/>
        <v>0</v>
      </c>
      <c r="I20" s="63">
        <f t="shared" si="5"/>
        <v>0</v>
      </c>
      <c r="J20" s="88"/>
      <c r="K20" s="89" t="s">
        <v>18</v>
      </c>
    </row>
    <row r="21" spans="1:11" ht="83.25" customHeight="1" x14ac:dyDescent="0.25">
      <c r="A21" s="57" t="s">
        <v>271</v>
      </c>
      <c r="B21" s="105">
        <v>1</v>
      </c>
      <c r="C21" s="59">
        <v>500</v>
      </c>
      <c r="D21" s="60" t="s">
        <v>14</v>
      </c>
      <c r="E21" s="61"/>
      <c r="F21" s="62">
        <f t="shared" si="2"/>
        <v>0</v>
      </c>
      <c r="G21" s="63">
        <f t="shared" si="3"/>
        <v>0</v>
      </c>
      <c r="H21" s="63">
        <f t="shared" si="4"/>
        <v>0</v>
      </c>
      <c r="I21" s="63">
        <f t="shared" si="5"/>
        <v>0</v>
      </c>
      <c r="J21" s="88"/>
      <c r="K21" s="89" t="s">
        <v>18</v>
      </c>
    </row>
    <row r="22" spans="1:11" ht="78.75" x14ac:dyDescent="0.25">
      <c r="A22" s="57" t="s">
        <v>272</v>
      </c>
      <c r="B22" s="105">
        <v>1</v>
      </c>
      <c r="C22" s="59">
        <v>300</v>
      </c>
      <c r="D22" s="60" t="s">
        <v>14</v>
      </c>
      <c r="E22" s="61"/>
      <c r="F22" s="62">
        <f t="shared" si="2"/>
        <v>0</v>
      </c>
      <c r="G22" s="63">
        <f t="shared" si="3"/>
        <v>0</v>
      </c>
      <c r="H22" s="63">
        <f t="shared" si="4"/>
        <v>0</v>
      </c>
      <c r="I22" s="63">
        <f t="shared" si="5"/>
        <v>0</v>
      </c>
      <c r="J22" s="88"/>
      <c r="K22" s="89" t="s">
        <v>18</v>
      </c>
    </row>
    <row r="23" spans="1:11" ht="78.75" x14ac:dyDescent="0.25">
      <c r="A23" s="57" t="s">
        <v>273</v>
      </c>
      <c r="B23" s="105">
        <v>1</v>
      </c>
      <c r="C23" s="59">
        <v>300</v>
      </c>
      <c r="D23" s="60" t="s">
        <v>14</v>
      </c>
      <c r="E23" s="61"/>
      <c r="F23" s="62">
        <f t="shared" si="2"/>
        <v>0</v>
      </c>
      <c r="G23" s="63">
        <f t="shared" si="3"/>
        <v>0</v>
      </c>
      <c r="H23" s="63">
        <f t="shared" si="4"/>
        <v>0</v>
      </c>
      <c r="I23" s="63">
        <f t="shared" si="5"/>
        <v>0</v>
      </c>
      <c r="J23" s="88"/>
      <c r="K23" s="89" t="s">
        <v>18</v>
      </c>
    </row>
    <row r="24" spans="1:11" ht="78.75" x14ac:dyDescent="0.25">
      <c r="A24" s="57" t="s">
        <v>274</v>
      </c>
      <c r="B24" s="105">
        <v>1</v>
      </c>
      <c r="C24" s="59">
        <v>300</v>
      </c>
      <c r="D24" s="60" t="s">
        <v>14</v>
      </c>
      <c r="E24" s="61"/>
      <c r="F24" s="62">
        <f t="shared" si="2"/>
        <v>0</v>
      </c>
      <c r="G24" s="63">
        <f t="shared" si="3"/>
        <v>0</v>
      </c>
      <c r="H24" s="63">
        <f t="shared" si="4"/>
        <v>0</v>
      </c>
      <c r="I24" s="63">
        <f t="shared" si="5"/>
        <v>0</v>
      </c>
      <c r="J24" s="88"/>
      <c r="K24" s="89" t="s">
        <v>18</v>
      </c>
    </row>
    <row r="25" spans="1:11" ht="63" x14ac:dyDescent="0.25">
      <c r="A25" s="57" t="s">
        <v>275</v>
      </c>
      <c r="B25" s="105">
        <v>1</v>
      </c>
      <c r="C25" s="59">
        <v>1000</v>
      </c>
      <c r="D25" s="60" t="s">
        <v>14</v>
      </c>
      <c r="E25" s="61"/>
      <c r="F25" s="62">
        <f t="shared" si="2"/>
        <v>0</v>
      </c>
      <c r="G25" s="63">
        <f t="shared" si="3"/>
        <v>0</v>
      </c>
      <c r="H25" s="63">
        <f t="shared" si="4"/>
        <v>0</v>
      </c>
      <c r="I25" s="63">
        <f t="shared" si="5"/>
        <v>0</v>
      </c>
      <c r="J25" s="88"/>
      <c r="K25" s="89" t="s">
        <v>18</v>
      </c>
    </row>
    <row r="26" spans="1:11" ht="63" x14ac:dyDescent="0.25">
      <c r="A26" s="57" t="s">
        <v>276</v>
      </c>
      <c r="B26" s="105">
        <v>1</v>
      </c>
      <c r="C26" s="59">
        <v>400</v>
      </c>
      <c r="D26" s="60" t="s">
        <v>14</v>
      </c>
      <c r="E26" s="61"/>
      <c r="F26" s="62">
        <f t="shared" si="2"/>
        <v>0</v>
      </c>
      <c r="G26" s="63">
        <f t="shared" si="3"/>
        <v>0</v>
      </c>
      <c r="H26" s="63">
        <f t="shared" si="4"/>
        <v>0</v>
      </c>
      <c r="I26" s="63">
        <f t="shared" si="5"/>
        <v>0</v>
      </c>
      <c r="J26" s="88"/>
      <c r="K26" s="89" t="s">
        <v>18</v>
      </c>
    </row>
    <row r="27" spans="1:11" ht="63" x14ac:dyDescent="0.25">
      <c r="A27" s="57" t="s">
        <v>277</v>
      </c>
      <c r="B27" s="105">
        <v>1</v>
      </c>
      <c r="C27" s="59">
        <v>1100</v>
      </c>
      <c r="D27" s="60" t="s">
        <v>14</v>
      </c>
      <c r="E27" s="61"/>
      <c r="F27" s="62">
        <f t="shared" si="2"/>
        <v>0</v>
      </c>
      <c r="G27" s="63">
        <f t="shared" si="3"/>
        <v>0</v>
      </c>
      <c r="H27" s="63">
        <f t="shared" si="4"/>
        <v>0</v>
      </c>
      <c r="I27" s="63">
        <f t="shared" si="5"/>
        <v>0</v>
      </c>
      <c r="J27" s="88"/>
      <c r="K27" s="89" t="s">
        <v>18</v>
      </c>
    </row>
    <row r="28" spans="1:11" ht="63" x14ac:dyDescent="0.25">
      <c r="A28" s="57" t="s">
        <v>278</v>
      </c>
      <c r="B28" s="105">
        <v>1</v>
      </c>
      <c r="C28" s="59">
        <v>300</v>
      </c>
      <c r="D28" s="60" t="s">
        <v>14</v>
      </c>
      <c r="E28" s="61"/>
      <c r="F28" s="62">
        <f t="shared" si="2"/>
        <v>0</v>
      </c>
      <c r="G28" s="63">
        <f t="shared" si="3"/>
        <v>0</v>
      </c>
      <c r="H28" s="63">
        <f t="shared" si="4"/>
        <v>0</v>
      </c>
      <c r="I28" s="63">
        <f t="shared" si="5"/>
        <v>0</v>
      </c>
      <c r="J28" s="88"/>
      <c r="K28" s="89" t="s">
        <v>18</v>
      </c>
    </row>
    <row r="29" spans="1:11" ht="47.25" x14ac:dyDescent="0.25">
      <c r="A29" s="57" t="s">
        <v>279</v>
      </c>
      <c r="B29" s="105">
        <v>1</v>
      </c>
      <c r="C29" s="59">
        <v>50</v>
      </c>
      <c r="D29" s="60" t="s">
        <v>14</v>
      </c>
      <c r="E29" s="61"/>
      <c r="F29" s="62">
        <f t="shared" si="2"/>
        <v>0</v>
      </c>
      <c r="G29" s="63">
        <f t="shared" si="3"/>
        <v>0</v>
      </c>
      <c r="H29" s="63">
        <f t="shared" si="4"/>
        <v>0</v>
      </c>
      <c r="I29" s="63">
        <f t="shared" si="5"/>
        <v>0</v>
      </c>
      <c r="J29" s="88"/>
      <c r="K29" s="89" t="s">
        <v>18</v>
      </c>
    </row>
    <row r="30" spans="1:11" ht="47.25" x14ac:dyDescent="0.25">
      <c r="A30" s="57" t="s">
        <v>280</v>
      </c>
      <c r="B30" s="105">
        <v>1</v>
      </c>
      <c r="C30" s="59">
        <v>100</v>
      </c>
      <c r="D30" s="60" t="s">
        <v>14</v>
      </c>
      <c r="E30" s="61"/>
      <c r="F30" s="62">
        <f t="shared" si="2"/>
        <v>0</v>
      </c>
      <c r="G30" s="63">
        <f t="shared" si="3"/>
        <v>0</v>
      </c>
      <c r="H30" s="63">
        <f t="shared" si="4"/>
        <v>0</v>
      </c>
      <c r="I30" s="63">
        <f t="shared" si="5"/>
        <v>0</v>
      </c>
      <c r="J30" s="88"/>
      <c r="K30" s="89" t="s">
        <v>18</v>
      </c>
    </row>
    <row r="31" spans="1:11" ht="63" x14ac:dyDescent="0.25">
      <c r="A31" s="57" t="s">
        <v>281</v>
      </c>
      <c r="B31" s="105">
        <v>1</v>
      </c>
      <c r="C31" s="59">
        <v>30</v>
      </c>
      <c r="D31" s="60" t="s">
        <v>14</v>
      </c>
      <c r="E31" s="61"/>
      <c r="F31" s="62">
        <f t="shared" si="2"/>
        <v>0</v>
      </c>
      <c r="G31" s="63">
        <f t="shared" si="3"/>
        <v>0</v>
      </c>
      <c r="H31" s="63">
        <f t="shared" si="4"/>
        <v>0</v>
      </c>
      <c r="I31" s="63">
        <f t="shared" si="5"/>
        <v>0</v>
      </c>
      <c r="J31" s="88"/>
      <c r="K31" s="89" t="s">
        <v>18</v>
      </c>
    </row>
    <row r="32" spans="1:11" ht="67.5" customHeight="1" x14ac:dyDescent="0.25">
      <c r="A32" s="57" t="s">
        <v>282</v>
      </c>
      <c r="B32" s="105">
        <v>1</v>
      </c>
      <c r="C32" s="59">
        <v>30</v>
      </c>
      <c r="D32" s="60" t="s">
        <v>14</v>
      </c>
      <c r="E32" s="61"/>
      <c r="F32" s="62">
        <f t="shared" si="2"/>
        <v>0</v>
      </c>
      <c r="G32" s="63">
        <f t="shared" si="3"/>
        <v>0</v>
      </c>
      <c r="H32" s="63">
        <f t="shared" si="4"/>
        <v>0</v>
      </c>
      <c r="I32" s="63">
        <f t="shared" si="5"/>
        <v>0</v>
      </c>
      <c r="J32" s="88"/>
      <c r="K32" s="89" t="s">
        <v>18</v>
      </c>
    </row>
    <row r="33" spans="1:14" ht="66.75" customHeight="1" x14ac:dyDescent="0.25">
      <c r="A33" s="57" t="s">
        <v>283</v>
      </c>
      <c r="B33" s="105">
        <v>1</v>
      </c>
      <c r="C33" s="59">
        <v>170</v>
      </c>
      <c r="D33" s="60" t="s">
        <v>14</v>
      </c>
      <c r="E33" s="61"/>
      <c r="F33" s="62">
        <f t="shared" si="2"/>
        <v>0</v>
      </c>
      <c r="G33" s="63">
        <f t="shared" si="3"/>
        <v>0</v>
      </c>
      <c r="H33" s="63">
        <f t="shared" si="4"/>
        <v>0</v>
      </c>
      <c r="I33" s="63">
        <f t="shared" si="5"/>
        <v>0</v>
      </c>
      <c r="J33" s="88"/>
      <c r="K33" s="89" t="s">
        <v>18</v>
      </c>
    </row>
    <row r="34" spans="1:14" ht="47.25" x14ac:dyDescent="0.25">
      <c r="A34" s="57" t="s">
        <v>284</v>
      </c>
      <c r="B34" s="105">
        <v>1</v>
      </c>
      <c r="C34" s="59">
        <v>100</v>
      </c>
      <c r="D34" s="60" t="s">
        <v>14</v>
      </c>
      <c r="E34" s="61"/>
      <c r="F34" s="62">
        <f t="shared" si="2"/>
        <v>0</v>
      </c>
      <c r="G34" s="63">
        <f t="shared" si="3"/>
        <v>0</v>
      </c>
      <c r="H34" s="63">
        <f t="shared" si="4"/>
        <v>0</v>
      </c>
      <c r="I34" s="63">
        <f t="shared" si="5"/>
        <v>0</v>
      </c>
      <c r="J34" s="88"/>
      <c r="K34" s="89" t="s">
        <v>18</v>
      </c>
    </row>
    <row r="35" spans="1:14" ht="47.25" x14ac:dyDescent="0.25">
      <c r="A35" s="57" t="s">
        <v>285</v>
      </c>
      <c r="B35" s="105">
        <v>1</v>
      </c>
      <c r="C35" s="59">
        <v>10</v>
      </c>
      <c r="D35" s="60" t="s">
        <v>14</v>
      </c>
      <c r="E35" s="61"/>
      <c r="F35" s="62">
        <f t="shared" si="2"/>
        <v>0</v>
      </c>
      <c r="G35" s="63">
        <f t="shared" si="3"/>
        <v>0</v>
      </c>
      <c r="H35" s="63">
        <f t="shared" si="4"/>
        <v>0</v>
      </c>
      <c r="I35" s="63">
        <f t="shared" si="5"/>
        <v>0</v>
      </c>
      <c r="J35" s="88"/>
      <c r="K35" s="89" t="s">
        <v>18</v>
      </c>
    </row>
    <row r="36" spans="1:14" ht="47.25" x14ac:dyDescent="0.25">
      <c r="A36" s="57" t="s">
        <v>286</v>
      </c>
      <c r="B36" s="105">
        <v>1</v>
      </c>
      <c r="C36" s="59">
        <v>10</v>
      </c>
      <c r="D36" s="60" t="s">
        <v>14</v>
      </c>
      <c r="E36" s="61"/>
      <c r="F36" s="62">
        <f t="shared" si="2"/>
        <v>0</v>
      </c>
      <c r="G36" s="63">
        <f t="shared" si="3"/>
        <v>0</v>
      </c>
      <c r="H36" s="63">
        <f t="shared" si="4"/>
        <v>0</v>
      </c>
      <c r="I36" s="63">
        <f t="shared" si="5"/>
        <v>0</v>
      </c>
      <c r="J36" s="88"/>
      <c r="K36" s="89" t="s">
        <v>18</v>
      </c>
    </row>
    <row r="37" spans="1:14" ht="47.25" x14ac:dyDescent="0.25">
      <c r="A37" s="57" t="s">
        <v>287</v>
      </c>
      <c r="B37" s="105">
        <v>1</v>
      </c>
      <c r="C37" s="59">
        <v>110</v>
      </c>
      <c r="D37" s="60" t="s">
        <v>14</v>
      </c>
      <c r="E37" s="61"/>
      <c r="F37" s="62">
        <f t="shared" si="2"/>
        <v>0</v>
      </c>
      <c r="G37" s="63">
        <f t="shared" si="3"/>
        <v>0</v>
      </c>
      <c r="H37" s="63">
        <f t="shared" si="4"/>
        <v>0</v>
      </c>
      <c r="I37" s="63">
        <f t="shared" si="5"/>
        <v>0</v>
      </c>
      <c r="J37" s="88"/>
      <c r="K37" s="89" t="s">
        <v>18</v>
      </c>
    </row>
    <row r="38" spans="1:14" ht="63" x14ac:dyDescent="0.25">
      <c r="A38" s="57" t="s">
        <v>288</v>
      </c>
      <c r="B38" s="105">
        <v>1</v>
      </c>
      <c r="C38" s="59">
        <v>220</v>
      </c>
      <c r="D38" s="60" t="s">
        <v>14</v>
      </c>
      <c r="E38" s="61"/>
      <c r="F38" s="62">
        <f t="shared" si="2"/>
        <v>0</v>
      </c>
      <c r="G38" s="63">
        <f t="shared" si="3"/>
        <v>0</v>
      </c>
      <c r="H38" s="63">
        <f t="shared" si="4"/>
        <v>0</v>
      </c>
      <c r="I38" s="63">
        <f t="shared" si="5"/>
        <v>0</v>
      </c>
      <c r="J38" s="88"/>
      <c r="K38" s="89" t="s">
        <v>18</v>
      </c>
    </row>
    <row r="39" spans="1:14" ht="63" x14ac:dyDescent="0.25">
      <c r="A39" s="57" t="s">
        <v>289</v>
      </c>
      <c r="B39" s="105">
        <v>1</v>
      </c>
      <c r="C39" s="59">
        <v>500</v>
      </c>
      <c r="D39" s="60" t="s">
        <v>14</v>
      </c>
      <c r="E39" s="61"/>
      <c r="F39" s="62">
        <f t="shared" si="2"/>
        <v>0</v>
      </c>
      <c r="G39" s="63">
        <f t="shared" si="3"/>
        <v>0</v>
      </c>
      <c r="H39" s="63">
        <f t="shared" si="4"/>
        <v>0</v>
      </c>
      <c r="I39" s="63">
        <f t="shared" si="5"/>
        <v>0</v>
      </c>
      <c r="J39" s="88"/>
      <c r="K39" s="89" t="s">
        <v>18</v>
      </c>
    </row>
    <row r="40" spans="1:14" ht="47.25" x14ac:dyDescent="0.25">
      <c r="A40" s="57" t="s">
        <v>290</v>
      </c>
      <c r="B40" s="105">
        <v>1</v>
      </c>
      <c r="C40" s="59">
        <v>50</v>
      </c>
      <c r="D40" s="60" t="s">
        <v>14</v>
      </c>
      <c r="E40" s="61"/>
      <c r="F40" s="62">
        <f t="shared" si="2"/>
        <v>0</v>
      </c>
      <c r="G40" s="63">
        <f t="shared" si="3"/>
        <v>0</v>
      </c>
      <c r="H40" s="63">
        <f t="shared" si="4"/>
        <v>0</v>
      </c>
      <c r="I40" s="63">
        <f t="shared" si="5"/>
        <v>0</v>
      </c>
      <c r="J40" s="88"/>
      <c r="K40" s="89" t="s">
        <v>18</v>
      </c>
    </row>
    <row r="41" spans="1:14" ht="47.25" x14ac:dyDescent="0.25">
      <c r="A41" s="57" t="s">
        <v>291</v>
      </c>
      <c r="B41" s="105">
        <v>1</v>
      </c>
      <c r="C41" s="59">
        <v>50</v>
      </c>
      <c r="D41" s="60" t="s">
        <v>14</v>
      </c>
      <c r="E41" s="61"/>
      <c r="F41" s="62">
        <f t="shared" si="2"/>
        <v>0</v>
      </c>
      <c r="G41" s="63">
        <f t="shared" si="3"/>
        <v>0</v>
      </c>
      <c r="H41" s="63">
        <f t="shared" si="4"/>
        <v>0</v>
      </c>
      <c r="I41" s="63">
        <f t="shared" si="5"/>
        <v>0</v>
      </c>
      <c r="J41" s="88"/>
      <c r="K41" s="89" t="s">
        <v>18</v>
      </c>
    </row>
    <row r="42" spans="1:14" ht="63" x14ac:dyDescent="0.25">
      <c r="A42" s="110" t="s">
        <v>292</v>
      </c>
      <c r="B42" s="105">
        <v>1</v>
      </c>
      <c r="C42" s="59">
        <v>150</v>
      </c>
      <c r="D42" s="60" t="s">
        <v>14</v>
      </c>
      <c r="E42" s="61"/>
      <c r="F42" s="62">
        <f t="shared" si="2"/>
        <v>0</v>
      </c>
      <c r="G42" s="63">
        <f t="shared" si="3"/>
        <v>0</v>
      </c>
      <c r="H42" s="63">
        <f t="shared" si="4"/>
        <v>0</v>
      </c>
      <c r="I42" s="63">
        <f t="shared" si="5"/>
        <v>0</v>
      </c>
      <c r="J42" s="88"/>
      <c r="K42" s="89" t="s">
        <v>18</v>
      </c>
    </row>
    <row r="43" spans="1:14" ht="31.5" x14ac:dyDescent="0.25">
      <c r="A43" s="111" t="s">
        <v>293</v>
      </c>
      <c r="B43" s="106">
        <v>1</v>
      </c>
      <c r="C43" s="59">
        <v>200</v>
      </c>
      <c r="D43" s="60" t="s">
        <v>14</v>
      </c>
      <c r="E43" s="61"/>
      <c r="F43" s="62">
        <f t="shared" si="2"/>
        <v>0</v>
      </c>
      <c r="G43" s="63">
        <f t="shared" si="3"/>
        <v>0</v>
      </c>
      <c r="H43" s="63">
        <f t="shared" si="4"/>
        <v>0</v>
      </c>
      <c r="I43" s="63">
        <f t="shared" si="5"/>
        <v>0</v>
      </c>
      <c r="J43" s="88"/>
      <c r="K43" s="89" t="s">
        <v>18</v>
      </c>
    </row>
    <row r="44" spans="1:14" ht="47.25" x14ac:dyDescent="0.25">
      <c r="A44" s="57" t="s">
        <v>294</v>
      </c>
      <c r="B44" s="107">
        <v>1</v>
      </c>
      <c r="C44" s="59">
        <v>40</v>
      </c>
      <c r="D44" s="60" t="s">
        <v>14</v>
      </c>
      <c r="E44" s="61"/>
      <c r="F44" s="62">
        <f t="shared" si="2"/>
        <v>0</v>
      </c>
      <c r="G44" s="63">
        <f t="shared" si="3"/>
        <v>0</v>
      </c>
      <c r="H44" s="63">
        <f t="shared" si="4"/>
        <v>0</v>
      </c>
      <c r="I44" s="63">
        <f t="shared" si="5"/>
        <v>0</v>
      </c>
      <c r="J44" s="88"/>
      <c r="K44" s="89" t="s">
        <v>18</v>
      </c>
    </row>
    <row r="45" spans="1:14" ht="83.25" customHeight="1" x14ac:dyDescent="0.25">
      <c r="A45" s="112" t="s">
        <v>295</v>
      </c>
      <c r="B45" s="108">
        <v>1</v>
      </c>
      <c r="C45" s="109">
        <v>2000</v>
      </c>
      <c r="D45" s="60" t="s">
        <v>14</v>
      </c>
      <c r="E45" s="61"/>
      <c r="F45" s="62">
        <f t="shared" si="2"/>
        <v>0</v>
      </c>
      <c r="G45" s="63">
        <f t="shared" si="3"/>
        <v>0</v>
      </c>
      <c r="H45" s="63">
        <f t="shared" si="4"/>
        <v>0</v>
      </c>
      <c r="I45" s="63">
        <f t="shared" si="5"/>
        <v>0</v>
      </c>
      <c r="J45" s="88"/>
      <c r="K45" s="89" t="s">
        <v>18</v>
      </c>
    </row>
    <row r="46" spans="1:14" ht="31.5" x14ac:dyDescent="0.25">
      <c r="A46" s="113" t="s">
        <v>296</v>
      </c>
      <c r="B46" s="107">
        <v>1</v>
      </c>
      <c r="C46" s="59">
        <v>80</v>
      </c>
      <c r="D46" s="60" t="s">
        <v>14</v>
      </c>
      <c r="E46" s="61"/>
      <c r="F46" s="62">
        <f t="shared" si="2"/>
        <v>0</v>
      </c>
      <c r="G46" s="63">
        <f t="shared" si="3"/>
        <v>0</v>
      </c>
      <c r="H46" s="63">
        <f t="shared" si="4"/>
        <v>0</v>
      </c>
      <c r="I46" s="63">
        <f t="shared" si="5"/>
        <v>0</v>
      </c>
      <c r="J46" s="88"/>
      <c r="K46" s="89" t="s">
        <v>18</v>
      </c>
    </row>
    <row r="47" spans="1:14" ht="31.5" x14ac:dyDescent="0.25">
      <c r="A47" s="57" t="s">
        <v>297</v>
      </c>
      <c r="B47" s="105">
        <v>1</v>
      </c>
      <c r="C47" s="97">
        <v>300</v>
      </c>
      <c r="D47" s="114" t="s">
        <v>14</v>
      </c>
      <c r="E47" s="115"/>
      <c r="F47" s="62">
        <f t="shared" si="2"/>
        <v>0</v>
      </c>
      <c r="G47" s="63">
        <f t="shared" si="3"/>
        <v>0</v>
      </c>
      <c r="H47" s="63">
        <f>E47*C47</f>
        <v>0</v>
      </c>
      <c r="I47" s="63">
        <f>C47*G47</f>
        <v>0</v>
      </c>
      <c r="J47" s="88"/>
      <c r="K47" s="89" t="s">
        <v>18</v>
      </c>
      <c r="M47" s="118"/>
      <c r="N47" s="118"/>
    </row>
    <row r="48" spans="1:14" ht="31.5" x14ac:dyDescent="0.25">
      <c r="A48" s="57" t="s">
        <v>298</v>
      </c>
      <c r="B48" s="105">
        <v>1</v>
      </c>
      <c r="C48" s="59">
        <v>300</v>
      </c>
      <c r="D48" s="114" t="s">
        <v>14</v>
      </c>
      <c r="E48" s="115"/>
      <c r="F48" s="62">
        <f t="shared" si="2"/>
        <v>0</v>
      </c>
      <c r="G48" s="63">
        <f t="shared" si="3"/>
        <v>0</v>
      </c>
      <c r="H48" s="63">
        <f t="shared" ref="H48:H72" si="6">E48*C48</f>
        <v>0</v>
      </c>
      <c r="I48" s="63">
        <f t="shared" ref="I48:I72" si="7">C48*G48</f>
        <v>0</v>
      </c>
      <c r="J48" s="88"/>
      <c r="K48" s="89" t="s">
        <v>18</v>
      </c>
      <c r="L48" s="117"/>
      <c r="M48" s="119"/>
      <c r="N48" s="119"/>
    </row>
    <row r="49" spans="1:14" ht="78.75" x14ac:dyDescent="0.25">
      <c r="A49" s="57" t="s">
        <v>299</v>
      </c>
      <c r="B49" s="105">
        <v>1</v>
      </c>
      <c r="C49" s="59">
        <v>50</v>
      </c>
      <c r="D49" s="114" t="s">
        <v>14</v>
      </c>
      <c r="E49" s="115"/>
      <c r="F49" s="62">
        <f t="shared" si="2"/>
        <v>0</v>
      </c>
      <c r="G49" s="63">
        <f t="shared" si="3"/>
        <v>0</v>
      </c>
      <c r="H49" s="63">
        <f t="shared" si="6"/>
        <v>0</v>
      </c>
      <c r="I49" s="63">
        <f t="shared" si="7"/>
        <v>0</v>
      </c>
      <c r="J49" s="88"/>
      <c r="K49" s="89" t="s">
        <v>18</v>
      </c>
      <c r="L49" s="117"/>
      <c r="M49" s="119"/>
      <c r="N49" s="119"/>
    </row>
    <row r="50" spans="1:14" ht="78.75" x14ac:dyDescent="0.25">
      <c r="A50" s="57" t="s">
        <v>300</v>
      </c>
      <c r="B50" s="105">
        <v>1</v>
      </c>
      <c r="C50" s="59">
        <v>30</v>
      </c>
      <c r="D50" s="114" t="s">
        <v>14</v>
      </c>
      <c r="E50" s="115"/>
      <c r="F50" s="62">
        <f t="shared" si="2"/>
        <v>0</v>
      </c>
      <c r="G50" s="63">
        <f t="shared" si="3"/>
        <v>0</v>
      </c>
      <c r="H50" s="63">
        <f t="shared" si="6"/>
        <v>0</v>
      </c>
      <c r="I50" s="63">
        <f t="shared" si="7"/>
        <v>0</v>
      </c>
      <c r="J50" s="88"/>
      <c r="K50" s="89" t="s">
        <v>18</v>
      </c>
      <c r="L50" s="117"/>
      <c r="M50" s="119"/>
      <c r="N50" s="119"/>
    </row>
    <row r="51" spans="1:14" ht="78.75" x14ac:dyDescent="0.25">
      <c r="A51" s="57" t="s">
        <v>301</v>
      </c>
      <c r="B51" s="105">
        <v>1</v>
      </c>
      <c r="C51" s="59">
        <v>100</v>
      </c>
      <c r="D51" s="114" t="s">
        <v>14</v>
      </c>
      <c r="E51" s="115"/>
      <c r="F51" s="62">
        <f t="shared" si="2"/>
        <v>0</v>
      </c>
      <c r="G51" s="63">
        <f t="shared" si="3"/>
        <v>0</v>
      </c>
      <c r="H51" s="63">
        <f t="shared" si="6"/>
        <v>0</v>
      </c>
      <c r="I51" s="63">
        <f t="shared" si="7"/>
        <v>0</v>
      </c>
      <c r="J51" s="88"/>
      <c r="K51" s="89" t="s">
        <v>18</v>
      </c>
      <c r="L51" s="117"/>
      <c r="M51" s="119"/>
      <c r="N51" s="119"/>
    </row>
    <row r="52" spans="1:14" ht="78.75" x14ac:dyDescent="0.25">
      <c r="A52" s="57" t="s">
        <v>302</v>
      </c>
      <c r="B52" s="105">
        <v>1</v>
      </c>
      <c r="C52" s="59">
        <v>30</v>
      </c>
      <c r="D52" s="114" t="s">
        <v>14</v>
      </c>
      <c r="E52" s="115"/>
      <c r="F52" s="62">
        <f t="shared" si="2"/>
        <v>0</v>
      </c>
      <c r="G52" s="63">
        <f t="shared" si="3"/>
        <v>0</v>
      </c>
      <c r="H52" s="63">
        <f t="shared" si="6"/>
        <v>0</v>
      </c>
      <c r="I52" s="63">
        <f t="shared" si="7"/>
        <v>0</v>
      </c>
      <c r="J52" s="88"/>
      <c r="K52" s="89" t="s">
        <v>18</v>
      </c>
      <c r="L52" s="117"/>
      <c r="M52" s="119"/>
      <c r="N52" s="119"/>
    </row>
    <row r="53" spans="1:14" ht="47.25" x14ac:dyDescent="0.25">
      <c r="A53" s="57" t="s">
        <v>303</v>
      </c>
      <c r="B53" s="105">
        <v>1</v>
      </c>
      <c r="C53" s="59">
        <v>2000</v>
      </c>
      <c r="D53" s="114" t="s">
        <v>14</v>
      </c>
      <c r="E53" s="115"/>
      <c r="F53" s="62">
        <f t="shared" si="2"/>
        <v>0</v>
      </c>
      <c r="G53" s="63">
        <f t="shared" si="3"/>
        <v>0</v>
      </c>
      <c r="H53" s="63">
        <f t="shared" si="6"/>
        <v>0</v>
      </c>
      <c r="I53" s="63">
        <f t="shared" si="7"/>
        <v>0</v>
      </c>
      <c r="J53" s="88"/>
      <c r="K53" s="89" t="s">
        <v>18</v>
      </c>
      <c r="L53" s="117"/>
      <c r="M53" s="119"/>
      <c r="N53" s="119"/>
    </row>
    <row r="54" spans="1:14" ht="47.25" x14ac:dyDescent="0.25">
      <c r="A54" s="57" t="s">
        <v>304</v>
      </c>
      <c r="B54" s="105">
        <v>1</v>
      </c>
      <c r="C54" s="59">
        <v>360</v>
      </c>
      <c r="D54" s="114" t="s">
        <v>14</v>
      </c>
      <c r="E54" s="115"/>
      <c r="F54" s="62">
        <f t="shared" si="2"/>
        <v>0</v>
      </c>
      <c r="G54" s="63">
        <f t="shared" si="3"/>
        <v>0</v>
      </c>
      <c r="H54" s="63">
        <f t="shared" si="6"/>
        <v>0</v>
      </c>
      <c r="I54" s="63">
        <f t="shared" si="7"/>
        <v>0</v>
      </c>
      <c r="J54" s="88"/>
      <c r="K54" s="89" t="s">
        <v>18</v>
      </c>
      <c r="L54" s="117"/>
      <c r="M54" s="119"/>
      <c r="N54" s="119"/>
    </row>
    <row r="55" spans="1:14" ht="47.25" x14ac:dyDescent="0.25">
      <c r="A55" s="57" t="s">
        <v>305</v>
      </c>
      <c r="B55" s="105">
        <v>1</v>
      </c>
      <c r="C55" s="59">
        <v>50</v>
      </c>
      <c r="D55" s="114" t="s">
        <v>14</v>
      </c>
      <c r="E55" s="115"/>
      <c r="F55" s="62">
        <f t="shared" si="2"/>
        <v>0</v>
      </c>
      <c r="G55" s="63">
        <f t="shared" si="3"/>
        <v>0</v>
      </c>
      <c r="H55" s="63">
        <f t="shared" si="6"/>
        <v>0</v>
      </c>
      <c r="I55" s="63">
        <f t="shared" si="7"/>
        <v>0</v>
      </c>
      <c r="J55" s="88"/>
      <c r="K55" s="89" t="s">
        <v>18</v>
      </c>
      <c r="L55" s="117"/>
      <c r="M55" s="119"/>
      <c r="N55" s="119"/>
    </row>
    <row r="56" spans="1:14" ht="47.25" x14ac:dyDescent="0.25">
      <c r="A56" s="57" t="s">
        <v>306</v>
      </c>
      <c r="B56" s="105">
        <v>1</v>
      </c>
      <c r="C56" s="59">
        <v>150</v>
      </c>
      <c r="D56" s="114" t="s">
        <v>14</v>
      </c>
      <c r="E56" s="115"/>
      <c r="F56" s="62">
        <f t="shared" si="2"/>
        <v>0</v>
      </c>
      <c r="G56" s="63">
        <f t="shared" si="3"/>
        <v>0</v>
      </c>
      <c r="H56" s="63">
        <f t="shared" si="6"/>
        <v>0</v>
      </c>
      <c r="I56" s="63">
        <f t="shared" si="7"/>
        <v>0</v>
      </c>
      <c r="J56" s="88"/>
      <c r="K56" s="89" t="s">
        <v>18</v>
      </c>
      <c r="L56" s="117"/>
      <c r="M56" s="119"/>
      <c r="N56" s="119"/>
    </row>
    <row r="57" spans="1:14" ht="47.25" x14ac:dyDescent="0.25">
      <c r="A57" s="57" t="s">
        <v>307</v>
      </c>
      <c r="B57" s="105">
        <v>1</v>
      </c>
      <c r="C57" s="59">
        <v>250</v>
      </c>
      <c r="D57" s="114" t="s">
        <v>14</v>
      </c>
      <c r="E57" s="115"/>
      <c r="F57" s="62">
        <f t="shared" si="2"/>
        <v>0</v>
      </c>
      <c r="G57" s="63">
        <f t="shared" si="3"/>
        <v>0</v>
      </c>
      <c r="H57" s="63">
        <f t="shared" si="6"/>
        <v>0</v>
      </c>
      <c r="I57" s="63">
        <f t="shared" si="7"/>
        <v>0</v>
      </c>
      <c r="J57" s="88"/>
      <c r="K57" s="89" t="s">
        <v>18</v>
      </c>
      <c r="L57" s="117"/>
      <c r="M57" s="119"/>
      <c r="N57" s="119"/>
    </row>
    <row r="58" spans="1:14" ht="47.25" x14ac:dyDescent="0.25">
      <c r="A58" s="57" t="s">
        <v>309</v>
      </c>
      <c r="B58" s="105">
        <v>1</v>
      </c>
      <c r="C58" s="59">
        <v>250</v>
      </c>
      <c r="D58" s="114" t="s">
        <v>14</v>
      </c>
      <c r="E58" s="115"/>
      <c r="F58" s="62">
        <f t="shared" si="2"/>
        <v>0</v>
      </c>
      <c r="G58" s="63">
        <f t="shared" si="3"/>
        <v>0</v>
      </c>
      <c r="H58" s="63">
        <f t="shared" si="6"/>
        <v>0</v>
      </c>
      <c r="I58" s="63">
        <f t="shared" si="7"/>
        <v>0</v>
      </c>
      <c r="J58" s="88"/>
      <c r="K58" s="89" t="s">
        <v>18</v>
      </c>
      <c r="L58" s="117"/>
      <c r="M58" s="119"/>
      <c r="N58" s="119"/>
    </row>
    <row r="59" spans="1:14" ht="63" x14ac:dyDescent="0.25">
      <c r="A59" s="57" t="s">
        <v>308</v>
      </c>
      <c r="B59" s="105">
        <v>1</v>
      </c>
      <c r="C59" s="59">
        <v>200</v>
      </c>
      <c r="D59" s="114" t="s">
        <v>14</v>
      </c>
      <c r="E59" s="115"/>
      <c r="F59" s="62">
        <f t="shared" si="2"/>
        <v>0</v>
      </c>
      <c r="G59" s="63">
        <f t="shared" si="3"/>
        <v>0</v>
      </c>
      <c r="H59" s="63">
        <f t="shared" si="6"/>
        <v>0</v>
      </c>
      <c r="I59" s="63">
        <f t="shared" si="7"/>
        <v>0</v>
      </c>
      <c r="J59" s="88"/>
      <c r="K59" s="89" t="s">
        <v>18</v>
      </c>
      <c r="L59" s="117"/>
      <c r="M59" s="119"/>
      <c r="N59" s="119"/>
    </row>
    <row r="60" spans="1:14" ht="47.25" x14ac:dyDescent="0.25">
      <c r="A60" s="57" t="s">
        <v>310</v>
      </c>
      <c r="B60" s="105">
        <v>1</v>
      </c>
      <c r="C60" s="59">
        <v>50</v>
      </c>
      <c r="D60" s="114" t="s">
        <v>14</v>
      </c>
      <c r="E60" s="115"/>
      <c r="F60" s="62">
        <f t="shared" si="2"/>
        <v>0</v>
      </c>
      <c r="G60" s="63">
        <f t="shared" si="3"/>
        <v>0</v>
      </c>
      <c r="H60" s="63">
        <f t="shared" si="6"/>
        <v>0</v>
      </c>
      <c r="I60" s="63">
        <f t="shared" si="7"/>
        <v>0</v>
      </c>
      <c r="J60" s="88"/>
      <c r="K60" s="89" t="s">
        <v>18</v>
      </c>
      <c r="L60" s="117"/>
      <c r="M60" s="119"/>
      <c r="N60" s="119"/>
    </row>
    <row r="61" spans="1:14" ht="31.5" x14ac:dyDescent="0.25">
      <c r="A61" s="57" t="s">
        <v>311</v>
      </c>
      <c r="B61" s="105">
        <v>1</v>
      </c>
      <c r="C61" s="59">
        <v>100</v>
      </c>
      <c r="D61" s="114" t="s">
        <v>14</v>
      </c>
      <c r="E61" s="115"/>
      <c r="F61" s="62">
        <f t="shared" si="2"/>
        <v>0</v>
      </c>
      <c r="G61" s="63">
        <f t="shared" si="3"/>
        <v>0</v>
      </c>
      <c r="H61" s="63">
        <f t="shared" si="6"/>
        <v>0</v>
      </c>
      <c r="I61" s="63">
        <f t="shared" si="7"/>
        <v>0</v>
      </c>
      <c r="J61" s="88"/>
      <c r="K61" s="89" t="s">
        <v>18</v>
      </c>
      <c r="L61" s="117"/>
      <c r="M61" s="119"/>
      <c r="N61" s="119"/>
    </row>
    <row r="62" spans="1:14" ht="63" x14ac:dyDescent="0.25">
      <c r="A62" s="57" t="s">
        <v>312</v>
      </c>
      <c r="B62" s="105">
        <v>1</v>
      </c>
      <c r="C62" s="59">
        <v>100</v>
      </c>
      <c r="D62" s="114" t="s">
        <v>14</v>
      </c>
      <c r="E62" s="115"/>
      <c r="F62" s="62">
        <f t="shared" si="2"/>
        <v>0</v>
      </c>
      <c r="G62" s="63">
        <f t="shared" si="3"/>
        <v>0</v>
      </c>
      <c r="H62" s="63">
        <f t="shared" si="6"/>
        <v>0</v>
      </c>
      <c r="I62" s="63">
        <f t="shared" si="7"/>
        <v>0</v>
      </c>
      <c r="J62" s="88"/>
      <c r="K62" s="89" t="s">
        <v>18</v>
      </c>
      <c r="L62" s="117"/>
      <c r="M62" s="119"/>
      <c r="N62" s="119"/>
    </row>
    <row r="63" spans="1:14" ht="47.25" x14ac:dyDescent="0.25">
      <c r="A63" s="57" t="s">
        <v>313</v>
      </c>
      <c r="B63" s="105">
        <v>1</v>
      </c>
      <c r="C63" s="59">
        <v>800</v>
      </c>
      <c r="D63" s="114" t="s">
        <v>14</v>
      </c>
      <c r="E63" s="115"/>
      <c r="F63" s="62">
        <f t="shared" si="2"/>
        <v>0</v>
      </c>
      <c r="G63" s="63">
        <f t="shared" si="3"/>
        <v>0</v>
      </c>
      <c r="H63" s="63">
        <f t="shared" si="6"/>
        <v>0</v>
      </c>
      <c r="I63" s="63">
        <f t="shared" si="7"/>
        <v>0</v>
      </c>
      <c r="J63" s="88"/>
      <c r="K63" s="89" t="s">
        <v>18</v>
      </c>
      <c r="L63" s="117"/>
      <c r="M63" s="119"/>
      <c r="N63" s="119"/>
    </row>
    <row r="64" spans="1:14" ht="31.5" x14ac:dyDescent="0.25">
      <c r="A64" s="57" t="s">
        <v>314</v>
      </c>
      <c r="B64" s="105">
        <v>1</v>
      </c>
      <c r="C64" s="59">
        <v>500</v>
      </c>
      <c r="D64" s="114" t="s">
        <v>14</v>
      </c>
      <c r="E64" s="115"/>
      <c r="F64" s="62">
        <f t="shared" si="2"/>
        <v>0</v>
      </c>
      <c r="G64" s="63">
        <f t="shared" si="3"/>
        <v>0</v>
      </c>
      <c r="H64" s="63">
        <f t="shared" si="6"/>
        <v>0</v>
      </c>
      <c r="I64" s="63">
        <f t="shared" si="7"/>
        <v>0</v>
      </c>
      <c r="J64" s="88"/>
      <c r="K64" s="89" t="s">
        <v>18</v>
      </c>
      <c r="L64" s="117"/>
      <c r="M64" s="119"/>
      <c r="N64" s="119"/>
    </row>
    <row r="65" spans="1:18" ht="31.5" x14ac:dyDescent="0.25">
      <c r="A65" s="57" t="s">
        <v>315</v>
      </c>
      <c r="B65" s="105">
        <v>1</v>
      </c>
      <c r="C65" s="59">
        <v>650</v>
      </c>
      <c r="D65" s="114" t="s">
        <v>14</v>
      </c>
      <c r="E65" s="115"/>
      <c r="F65" s="62">
        <f t="shared" si="2"/>
        <v>0</v>
      </c>
      <c r="G65" s="63">
        <f t="shared" si="3"/>
        <v>0</v>
      </c>
      <c r="H65" s="63">
        <f t="shared" si="6"/>
        <v>0</v>
      </c>
      <c r="I65" s="63">
        <f t="shared" si="7"/>
        <v>0</v>
      </c>
      <c r="J65" s="88"/>
      <c r="K65" s="89" t="s">
        <v>18</v>
      </c>
      <c r="L65" s="117"/>
      <c r="M65" s="119"/>
      <c r="N65" s="119"/>
    </row>
    <row r="66" spans="1:18" ht="47.25" x14ac:dyDescent="0.25">
      <c r="A66" s="57" t="s">
        <v>316</v>
      </c>
      <c r="B66" s="105">
        <v>1</v>
      </c>
      <c r="C66" s="59">
        <v>800</v>
      </c>
      <c r="D66" s="114" t="s">
        <v>14</v>
      </c>
      <c r="E66" s="115"/>
      <c r="F66" s="62">
        <f t="shared" si="2"/>
        <v>0</v>
      </c>
      <c r="G66" s="63">
        <f t="shared" si="3"/>
        <v>0</v>
      </c>
      <c r="H66" s="63">
        <f t="shared" si="6"/>
        <v>0</v>
      </c>
      <c r="I66" s="63">
        <f t="shared" si="7"/>
        <v>0</v>
      </c>
      <c r="J66" s="88"/>
      <c r="K66" s="89" t="s">
        <v>18</v>
      </c>
      <c r="L66" s="117"/>
      <c r="M66" s="119"/>
      <c r="N66" s="119"/>
    </row>
    <row r="67" spans="1:18" ht="47.25" x14ac:dyDescent="0.25">
      <c r="A67" s="57" t="s">
        <v>317</v>
      </c>
      <c r="B67" s="105">
        <v>1</v>
      </c>
      <c r="C67" s="59">
        <v>100</v>
      </c>
      <c r="D67" s="114" t="s">
        <v>14</v>
      </c>
      <c r="E67" s="115"/>
      <c r="F67" s="62">
        <f t="shared" si="2"/>
        <v>0</v>
      </c>
      <c r="G67" s="63">
        <f t="shared" si="3"/>
        <v>0</v>
      </c>
      <c r="H67" s="63">
        <f t="shared" si="6"/>
        <v>0</v>
      </c>
      <c r="I67" s="63">
        <f t="shared" si="7"/>
        <v>0</v>
      </c>
      <c r="J67" s="88"/>
      <c r="K67" s="89" t="s">
        <v>18</v>
      </c>
      <c r="L67" s="117"/>
      <c r="M67" s="119"/>
      <c r="N67" s="119"/>
    </row>
    <row r="68" spans="1:18" ht="47.25" x14ac:dyDescent="0.25">
      <c r="A68" s="57" t="s">
        <v>318</v>
      </c>
      <c r="B68" s="105">
        <v>1</v>
      </c>
      <c r="C68" s="59">
        <v>500</v>
      </c>
      <c r="D68" s="114" t="s">
        <v>14</v>
      </c>
      <c r="E68" s="115"/>
      <c r="F68" s="62">
        <f t="shared" si="2"/>
        <v>0</v>
      </c>
      <c r="G68" s="63">
        <f t="shared" si="3"/>
        <v>0</v>
      </c>
      <c r="H68" s="63">
        <f t="shared" si="6"/>
        <v>0</v>
      </c>
      <c r="I68" s="63">
        <f t="shared" si="7"/>
        <v>0</v>
      </c>
      <c r="J68" s="88"/>
      <c r="K68" s="89" t="s">
        <v>18</v>
      </c>
      <c r="L68" s="117"/>
      <c r="M68" s="119"/>
      <c r="N68" s="119"/>
    </row>
    <row r="69" spans="1:18" ht="63" x14ac:dyDescent="0.25">
      <c r="A69" s="57" t="s">
        <v>319</v>
      </c>
      <c r="B69" s="105">
        <v>1</v>
      </c>
      <c r="C69" s="59">
        <v>100</v>
      </c>
      <c r="D69" s="114" t="s">
        <v>14</v>
      </c>
      <c r="E69" s="115"/>
      <c r="F69" s="62">
        <f t="shared" si="2"/>
        <v>0</v>
      </c>
      <c r="G69" s="63">
        <f t="shared" si="3"/>
        <v>0</v>
      </c>
      <c r="H69" s="63">
        <f t="shared" si="6"/>
        <v>0</v>
      </c>
      <c r="I69" s="63">
        <f t="shared" si="7"/>
        <v>0</v>
      </c>
      <c r="J69" s="88"/>
      <c r="K69" s="89" t="s">
        <v>18</v>
      </c>
      <c r="L69" s="117"/>
      <c r="M69" s="119"/>
      <c r="N69" s="119"/>
    </row>
    <row r="70" spans="1:18" ht="47.25" x14ac:dyDescent="0.25">
      <c r="A70" s="57" t="s">
        <v>320</v>
      </c>
      <c r="B70" s="105">
        <v>1</v>
      </c>
      <c r="C70" s="59">
        <v>100</v>
      </c>
      <c r="D70" s="114" t="s">
        <v>14</v>
      </c>
      <c r="E70" s="115"/>
      <c r="F70" s="62">
        <f t="shared" si="2"/>
        <v>0</v>
      </c>
      <c r="G70" s="63">
        <f t="shared" si="3"/>
        <v>0</v>
      </c>
      <c r="H70" s="63">
        <f t="shared" si="6"/>
        <v>0</v>
      </c>
      <c r="I70" s="63">
        <f t="shared" si="7"/>
        <v>0</v>
      </c>
      <c r="J70" s="88"/>
      <c r="K70" s="89" t="s">
        <v>18</v>
      </c>
      <c r="L70" s="117"/>
      <c r="M70" s="119"/>
      <c r="N70" s="119"/>
    </row>
    <row r="71" spans="1:18" ht="31.5" x14ac:dyDescent="0.25">
      <c r="A71" s="57" t="s">
        <v>321</v>
      </c>
      <c r="B71" s="105">
        <v>1</v>
      </c>
      <c r="C71" s="59">
        <v>300</v>
      </c>
      <c r="D71" s="114" t="s">
        <v>14</v>
      </c>
      <c r="E71" s="115"/>
      <c r="F71" s="62">
        <f t="shared" si="2"/>
        <v>0</v>
      </c>
      <c r="G71" s="63">
        <f t="shared" si="3"/>
        <v>0</v>
      </c>
      <c r="H71" s="63">
        <f t="shared" si="6"/>
        <v>0</v>
      </c>
      <c r="I71" s="63">
        <f t="shared" si="7"/>
        <v>0</v>
      </c>
      <c r="J71" s="88"/>
      <c r="K71" s="89" t="s">
        <v>18</v>
      </c>
      <c r="L71" s="117"/>
      <c r="M71" s="119"/>
      <c r="N71" s="119"/>
    </row>
    <row r="72" spans="1:18" ht="32.25" thickBot="1" x14ac:dyDescent="0.3">
      <c r="A72" s="57" t="s">
        <v>322</v>
      </c>
      <c r="B72" s="105">
        <v>1</v>
      </c>
      <c r="C72" s="59">
        <v>50</v>
      </c>
      <c r="D72" s="114" t="s">
        <v>14</v>
      </c>
      <c r="E72" s="115"/>
      <c r="F72" s="62">
        <f t="shared" si="2"/>
        <v>0</v>
      </c>
      <c r="G72" s="63">
        <f t="shared" si="3"/>
        <v>0</v>
      </c>
      <c r="H72" s="63">
        <f t="shared" si="6"/>
        <v>0</v>
      </c>
      <c r="I72" s="63">
        <f t="shared" si="7"/>
        <v>0</v>
      </c>
      <c r="J72" s="88"/>
      <c r="K72" s="89" t="s">
        <v>18</v>
      </c>
      <c r="L72" s="117"/>
      <c r="M72" s="119"/>
      <c r="N72" s="119"/>
    </row>
    <row r="73" spans="1:18" s="29" customFormat="1" ht="21" customHeight="1" thickBot="1" x14ac:dyDescent="0.3">
      <c r="A73" s="249" t="s">
        <v>34</v>
      </c>
      <c r="B73" s="249"/>
      <c r="C73" s="249"/>
      <c r="D73" s="249"/>
      <c r="E73" s="249"/>
      <c r="F73" s="249"/>
      <c r="G73" s="249"/>
      <c r="H73" s="250"/>
      <c r="I73" s="68">
        <f>SUM(H16:H72)</f>
        <v>0</v>
      </c>
      <c r="J73" s="69"/>
      <c r="K73" s="86"/>
      <c r="L73" s="70" t="s">
        <v>43</v>
      </c>
    </row>
    <row r="74" spans="1:18" s="29" customFormat="1" ht="25.5" customHeight="1" thickBot="1" x14ac:dyDescent="0.3">
      <c r="A74" s="251" t="s">
        <v>35</v>
      </c>
      <c r="B74" s="251"/>
      <c r="C74" s="251"/>
      <c r="D74" s="251"/>
      <c r="E74" s="251"/>
      <c r="F74" s="251"/>
      <c r="G74" s="251"/>
      <c r="H74" s="252"/>
      <c r="I74" s="71">
        <f>SUM(I16:I72)</f>
        <v>0</v>
      </c>
    </row>
    <row r="75" spans="1:18" s="29" customFormat="1" ht="25.5" customHeight="1" x14ac:dyDescent="0.25">
      <c r="A75" s="99"/>
      <c r="B75" s="99"/>
      <c r="C75" s="99"/>
      <c r="D75" s="99"/>
      <c r="E75" s="99"/>
      <c r="F75" s="99"/>
      <c r="G75" s="99"/>
      <c r="H75" s="99"/>
      <c r="I75" s="100"/>
    </row>
    <row r="76" spans="1:18" s="29" customFormat="1" ht="25.5" customHeight="1" x14ac:dyDescent="0.25">
      <c r="A76" s="248" t="s">
        <v>16</v>
      </c>
      <c r="B76" s="248"/>
      <c r="C76" s="248"/>
      <c r="D76" s="248"/>
      <c r="E76" s="248"/>
      <c r="F76" s="248"/>
      <c r="G76" s="248"/>
      <c r="H76" s="248"/>
      <c r="I76" s="248"/>
      <c r="J76" s="248"/>
      <c r="K76" s="248"/>
      <c r="L76" s="248"/>
      <c r="M76" s="248"/>
      <c r="N76" s="248"/>
      <c r="O76" s="248"/>
      <c r="P76" s="28"/>
    </row>
    <row r="77" spans="1:18" s="31" customFormat="1" ht="18.75" customHeight="1" x14ac:dyDescent="0.25">
      <c r="A77" s="30" t="s">
        <v>39</v>
      </c>
      <c r="B77" s="30"/>
      <c r="C77" s="30"/>
      <c r="D77" s="30"/>
      <c r="E77" s="30"/>
      <c r="F77" s="30"/>
      <c r="G77" s="30"/>
      <c r="H77" s="30"/>
      <c r="I77" s="30"/>
      <c r="J77" s="30"/>
      <c r="K77" s="30"/>
      <c r="L77" s="30"/>
      <c r="M77" s="30"/>
      <c r="N77" s="30"/>
      <c r="O77" s="30"/>
      <c r="P77" s="30"/>
      <c r="Q77" s="30"/>
      <c r="R77" s="30"/>
    </row>
    <row r="78" spans="1:18" s="31" customFormat="1" ht="15.75" x14ac:dyDescent="0.25">
      <c r="A78" s="30" t="s">
        <v>37</v>
      </c>
      <c r="B78" s="30"/>
      <c r="C78" s="30"/>
      <c r="D78" s="30"/>
      <c r="E78" s="30"/>
      <c r="F78" s="30"/>
      <c r="G78" s="30"/>
      <c r="H78" s="30"/>
      <c r="I78" s="30"/>
      <c r="J78" s="30"/>
      <c r="K78" s="30"/>
      <c r="L78" s="30"/>
      <c r="M78" s="30"/>
      <c r="N78" s="30"/>
      <c r="O78" s="30"/>
      <c r="P78" s="30"/>
      <c r="Q78" s="30"/>
      <c r="R78" s="30"/>
    </row>
    <row r="79" spans="1:18" s="31" customFormat="1" ht="15.75" x14ac:dyDescent="0.25">
      <c r="A79" s="30" t="s">
        <v>38</v>
      </c>
      <c r="B79" s="30"/>
      <c r="C79" s="30"/>
      <c r="D79" s="30"/>
      <c r="E79" s="30"/>
      <c r="F79" s="30"/>
      <c r="G79" s="30"/>
      <c r="H79" s="30"/>
      <c r="I79" s="30"/>
      <c r="J79" s="30"/>
      <c r="K79" s="30"/>
      <c r="L79" s="30"/>
      <c r="M79" s="30"/>
      <c r="N79" s="30"/>
      <c r="O79" s="30"/>
      <c r="P79" s="30"/>
      <c r="Q79" s="30"/>
      <c r="R79" s="30"/>
    </row>
    <row r="80" spans="1:18" s="36" customFormat="1" ht="15.75" x14ac:dyDescent="0.25">
      <c r="B80" s="40"/>
      <c r="K80" s="41"/>
      <c r="N80" s="42"/>
      <c r="O80" s="43"/>
      <c r="P80" s="43"/>
    </row>
    <row r="81" spans="1:18" s="36" customFormat="1" ht="15.75" x14ac:dyDescent="0.25">
      <c r="B81" s="40"/>
      <c r="K81" s="41"/>
      <c r="N81" s="42"/>
      <c r="O81" s="43"/>
      <c r="P81" s="43"/>
    </row>
    <row r="82" spans="1:18" s="36" customFormat="1" ht="15.75" x14ac:dyDescent="0.25">
      <c r="A82" s="34" t="s">
        <v>40</v>
      </c>
      <c r="B82" s="80"/>
      <c r="C82" s="246" t="s">
        <v>17</v>
      </c>
      <c r="D82" s="247"/>
      <c r="E82" s="79"/>
      <c r="F82" s="79"/>
      <c r="I82" s="79"/>
      <c r="K82" s="80" t="s">
        <v>41</v>
      </c>
      <c r="L82" s="80"/>
      <c r="M82" s="80"/>
      <c r="N82" s="80"/>
      <c r="O82" s="80"/>
      <c r="P82" s="80"/>
      <c r="Q82" s="80"/>
      <c r="R82" s="80"/>
    </row>
    <row r="83" spans="1:18" s="6" customFormat="1" x14ac:dyDescent="0.25"/>
  </sheetData>
  <mergeCells count="20">
    <mergeCell ref="A73:H73"/>
    <mergeCell ref="A74:H74"/>
    <mergeCell ref="A76:O76"/>
    <mergeCell ref="C82:D82"/>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0" orientation="landscape" horizontalDpi="300" verticalDpi="300"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A24" sqref="A24"/>
    </sheetView>
  </sheetViews>
  <sheetFormatPr defaultRowHeight="15.75" x14ac:dyDescent="0.25"/>
  <cols>
    <col min="1" max="1" width="66.5703125" style="36" customWidth="1"/>
    <col min="2" max="2" width="9.28515625" style="36" customWidth="1"/>
    <col min="3" max="3" width="9.140625" style="36" customWidth="1"/>
    <col min="4" max="4" width="8.85546875" style="36" customWidth="1"/>
    <col min="5" max="5" width="14.42578125" style="36" customWidth="1"/>
    <col min="6" max="6" width="7.5703125" style="36" customWidth="1"/>
    <col min="7" max="7" width="12" style="36" customWidth="1"/>
    <col min="8" max="8" width="10.140625" style="36" customWidth="1"/>
    <col min="9" max="9" width="11.42578125" style="36" customWidth="1"/>
    <col min="10" max="10" width="16.5703125" style="36" customWidth="1"/>
    <col min="11" max="11" width="22.7109375" style="36" customWidth="1"/>
    <col min="12" max="12" width="12.85546875" style="36" customWidth="1"/>
    <col min="13" max="13" width="11.5703125" style="36" customWidth="1"/>
    <col min="14" max="14" width="7.42578125" style="36" customWidth="1"/>
    <col min="15" max="15" width="9.42578125" style="36" customWidth="1"/>
    <col min="16" max="16" width="10.28515625" style="36" customWidth="1"/>
    <col min="17" max="17" width="9.42578125" style="36" customWidth="1"/>
    <col min="18" max="18" width="11.28515625" style="36" customWidth="1"/>
    <col min="19" max="256" width="9.140625" style="36"/>
    <col min="257" max="257" width="44" style="36" customWidth="1"/>
    <col min="258" max="258" width="9.28515625" style="36" customWidth="1"/>
    <col min="259" max="259" width="9.140625" style="36" customWidth="1"/>
    <col min="260" max="260" width="6.85546875" style="36" customWidth="1"/>
    <col min="261" max="261" width="9.5703125" style="36" customWidth="1"/>
    <col min="262" max="262" width="5.7109375" style="36" customWidth="1"/>
    <col min="263" max="263" width="9.5703125" style="36" customWidth="1"/>
    <col min="264" max="264" width="10.140625" style="36" customWidth="1"/>
    <col min="265" max="266" width="11.42578125" style="36" customWidth="1"/>
    <col min="267" max="267" width="15.140625" style="36" customWidth="1"/>
    <col min="268" max="268" width="12.85546875" style="36" customWidth="1"/>
    <col min="269" max="269" width="11.5703125" style="36" customWidth="1"/>
    <col min="270" max="270" width="7.42578125" style="36" customWidth="1"/>
    <col min="271" max="271" width="9.42578125" style="36" customWidth="1"/>
    <col min="272" max="272" width="10.28515625" style="36" customWidth="1"/>
    <col min="273" max="273" width="9.42578125" style="36" customWidth="1"/>
    <col min="274" max="274" width="11.28515625" style="36" customWidth="1"/>
    <col min="275" max="512" width="9.140625" style="36"/>
    <col min="513" max="513" width="44" style="36" customWidth="1"/>
    <col min="514" max="514" width="9.28515625" style="36" customWidth="1"/>
    <col min="515" max="515" width="9.140625" style="36" customWidth="1"/>
    <col min="516" max="516" width="6.85546875" style="36" customWidth="1"/>
    <col min="517" max="517" width="9.5703125" style="36" customWidth="1"/>
    <col min="518" max="518" width="5.7109375" style="36" customWidth="1"/>
    <col min="519" max="519" width="9.5703125" style="36" customWidth="1"/>
    <col min="520" max="520" width="10.140625" style="36" customWidth="1"/>
    <col min="521" max="522" width="11.42578125" style="36" customWidth="1"/>
    <col min="523" max="523" width="15.140625" style="36" customWidth="1"/>
    <col min="524" max="524" width="12.85546875" style="36" customWidth="1"/>
    <col min="525" max="525" width="11.5703125" style="36" customWidth="1"/>
    <col min="526" max="526" width="7.42578125" style="36" customWidth="1"/>
    <col min="527" max="527" width="9.42578125" style="36" customWidth="1"/>
    <col min="528" max="528" width="10.28515625" style="36" customWidth="1"/>
    <col min="529" max="529" width="9.42578125" style="36" customWidth="1"/>
    <col min="530" max="530" width="11.28515625" style="36" customWidth="1"/>
    <col min="531" max="768" width="9.140625" style="36"/>
    <col min="769" max="769" width="44" style="36" customWidth="1"/>
    <col min="770" max="770" width="9.28515625" style="36" customWidth="1"/>
    <col min="771" max="771" width="9.140625" style="36" customWidth="1"/>
    <col min="772" max="772" width="6.85546875" style="36" customWidth="1"/>
    <col min="773" max="773" width="9.5703125" style="36" customWidth="1"/>
    <col min="774" max="774" width="5.7109375" style="36" customWidth="1"/>
    <col min="775" max="775" width="9.5703125" style="36" customWidth="1"/>
    <col min="776" max="776" width="10.140625" style="36" customWidth="1"/>
    <col min="777" max="778" width="11.42578125" style="36" customWidth="1"/>
    <col min="779" max="779" width="15.140625" style="36" customWidth="1"/>
    <col min="780" max="780" width="12.85546875" style="36" customWidth="1"/>
    <col min="781" max="781" width="11.5703125" style="36" customWidth="1"/>
    <col min="782" max="782" width="7.42578125" style="36" customWidth="1"/>
    <col min="783" max="783" width="9.42578125" style="36" customWidth="1"/>
    <col min="784" max="784" width="10.28515625" style="36" customWidth="1"/>
    <col min="785" max="785" width="9.42578125" style="36" customWidth="1"/>
    <col min="786" max="786" width="11.28515625" style="36" customWidth="1"/>
    <col min="787" max="1024" width="9.140625" style="36"/>
    <col min="1025" max="1025" width="44" style="36" customWidth="1"/>
    <col min="1026" max="1026" width="9.28515625" style="36" customWidth="1"/>
    <col min="1027" max="1027" width="9.140625" style="36" customWidth="1"/>
    <col min="1028" max="1028" width="6.85546875" style="36" customWidth="1"/>
    <col min="1029" max="1029" width="9.5703125" style="36" customWidth="1"/>
    <col min="1030" max="1030" width="5.7109375" style="36" customWidth="1"/>
    <col min="1031" max="1031" width="9.5703125" style="36" customWidth="1"/>
    <col min="1032" max="1032" width="10.140625" style="36" customWidth="1"/>
    <col min="1033" max="1034" width="11.42578125" style="36" customWidth="1"/>
    <col min="1035" max="1035" width="15.140625" style="36" customWidth="1"/>
    <col min="1036" max="1036" width="12.85546875" style="36" customWidth="1"/>
    <col min="1037" max="1037" width="11.5703125" style="36" customWidth="1"/>
    <col min="1038" max="1038" width="7.42578125" style="36" customWidth="1"/>
    <col min="1039" max="1039" width="9.42578125" style="36" customWidth="1"/>
    <col min="1040" max="1040" width="10.28515625" style="36" customWidth="1"/>
    <col min="1041" max="1041" width="9.42578125" style="36" customWidth="1"/>
    <col min="1042" max="1042" width="11.28515625" style="36" customWidth="1"/>
    <col min="1043" max="1280" width="9.140625" style="36"/>
    <col min="1281" max="1281" width="44" style="36" customWidth="1"/>
    <col min="1282" max="1282" width="9.28515625" style="36" customWidth="1"/>
    <col min="1283" max="1283" width="9.140625" style="36" customWidth="1"/>
    <col min="1284" max="1284" width="6.85546875" style="36" customWidth="1"/>
    <col min="1285" max="1285" width="9.5703125" style="36" customWidth="1"/>
    <col min="1286" max="1286" width="5.7109375" style="36" customWidth="1"/>
    <col min="1287" max="1287" width="9.5703125" style="36" customWidth="1"/>
    <col min="1288" max="1288" width="10.140625" style="36" customWidth="1"/>
    <col min="1289" max="1290" width="11.42578125" style="36" customWidth="1"/>
    <col min="1291" max="1291" width="15.140625" style="36" customWidth="1"/>
    <col min="1292" max="1292" width="12.85546875" style="36" customWidth="1"/>
    <col min="1293" max="1293" width="11.5703125" style="36" customWidth="1"/>
    <col min="1294" max="1294" width="7.42578125" style="36" customWidth="1"/>
    <col min="1295" max="1295" width="9.42578125" style="36" customWidth="1"/>
    <col min="1296" max="1296" width="10.28515625" style="36" customWidth="1"/>
    <col min="1297" max="1297" width="9.42578125" style="36" customWidth="1"/>
    <col min="1298" max="1298" width="11.28515625" style="36" customWidth="1"/>
    <col min="1299" max="1536" width="9.140625" style="36"/>
    <col min="1537" max="1537" width="44" style="36" customWidth="1"/>
    <col min="1538" max="1538" width="9.28515625" style="36" customWidth="1"/>
    <col min="1539" max="1539" width="9.140625" style="36" customWidth="1"/>
    <col min="1540" max="1540" width="6.85546875" style="36" customWidth="1"/>
    <col min="1541" max="1541" width="9.5703125" style="36" customWidth="1"/>
    <col min="1542" max="1542" width="5.7109375" style="36" customWidth="1"/>
    <col min="1543" max="1543" width="9.5703125" style="36" customWidth="1"/>
    <col min="1544" max="1544" width="10.140625" style="36" customWidth="1"/>
    <col min="1545" max="1546" width="11.42578125" style="36" customWidth="1"/>
    <col min="1547" max="1547" width="15.140625" style="36" customWidth="1"/>
    <col min="1548" max="1548" width="12.85546875" style="36" customWidth="1"/>
    <col min="1549" max="1549" width="11.5703125" style="36" customWidth="1"/>
    <col min="1550" max="1550" width="7.42578125" style="36" customWidth="1"/>
    <col min="1551" max="1551" width="9.42578125" style="36" customWidth="1"/>
    <col min="1552" max="1552" width="10.28515625" style="36" customWidth="1"/>
    <col min="1553" max="1553" width="9.42578125" style="36" customWidth="1"/>
    <col min="1554" max="1554" width="11.28515625" style="36" customWidth="1"/>
    <col min="1555" max="1792" width="9.140625" style="36"/>
    <col min="1793" max="1793" width="44" style="36" customWidth="1"/>
    <col min="1794" max="1794" width="9.28515625" style="36" customWidth="1"/>
    <col min="1795" max="1795" width="9.140625" style="36" customWidth="1"/>
    <col min="1796" max="1796" width="6.85546875" style="36" customWidth="1"/>
    <col min="1797" max="1797" width="9.5703125" style="36" customWidth="1"/>
    <col min="1798" max="1798" width="5.7109375" style="36" customWidth="1"/>
    <col min="1799" max="1799" width="9.5703125" style="36" customWidth="1"/>
    <col min="1800" max="1800" width="10.140625" style="36" customWidth="1"/>
    <col min="1801" max="1802" width="11.42578125" style="36" customWidth="1"/>
    <col min="1803" max="1803" width="15.140625" style="36" customWidth="1"/>
    <col min="1804" max="1804" width="12.85546875" style="36" customWidth="1"/>
    <col min="1805" max="1805" width="11.5703125" style="36" customWidth="1"/>
    <col min="1806" max="1806" width="7.42578125" style="36" customWidth="1"/>
    <col min="1807" max="1807" width="9.42578125" style="36" customWidth="1"/>
    <col min="1808" max="1808" width="10.28515625" style="36" customWidth="1"/>
    <col min="1809" max="1809" width="9.42578125" style="36" customWidth="1"/>
    <col min="1810" max="1810" width="11.28515625" style="36" customWidth="1"/>
    <col min="1811" max="2048" width="9.140625" style="36"/>
    <col min="2049" max="2049" width="44" style="36" customWidth="1"/>
    <col min="2050" max="2050" width="9.28515625" style="36" customWidth="1"/>
    <col min="2051" max="2051" width="9.140625" style="36" customWidth="1"/>
    <col min="2052" max="2052" width="6.85546875" style="36" customWidth="1"/>
    <col min="2053" max="2053" width="9.5703125" style="36" customWidth="1"/>
    <col min="2054" max="2054" width="5.7109375" style="36" customWidth="1"/>
    <col min="2055" max="2055" width="9.5703125" style="36" customWidth="1"/>
    <col min="2056" max="2056" width="10.140625" style="36" customWidth="1"/>
    <col min="2057" max="2058" width="11.42578125" style="36" customWidth="1"/>
    <col min="2059" max="2059" width="15.140625" style="36" customWidth="1"/>
    <col min="2060" max="2060" width="12.85546875" style="36" customWidth="1"/>
    <col min="2061" max="2061" width="11.5703125" style="36" customWidth="1"/>
    <col min="2062" max="2062" width="7.42578125" style="36" customWidth="1"/>
    <col min="2063" max="2063" width="9.42578125" style="36" customWidth="1"/>
    <col min="2064" max="2064" width="10.28515625" style="36" customWidth="1"/>
    <col min="2065" max="2065" width="9.42578125" style="36" customWidth="1"/>
    <col min="2066" max="2066" width="11.28515625" style="36" customWidth="1"/>
    <col min="2067" max="2304" width="9.140625" style="36"/>
    <col min="2305" max="2305" width="44" style="36" customWidth="1"/>
    <col min="2306" max="2306" width="9.28515625" style="36" customWidth="1"/>
    <col min="2307" max="2307" width="9.140625" style="36" customWidth="1"/>
    <col min="2308" max="2308" width="6.85546875" style="36" customWidth="1"/>
    <col min="2309" max="2309" width="9.5703125" style="36" customWidth="1"/>
    <col min="2310" max="2310" width="5.7109375" style="36" customWidth="1"/>
    <col min="2311" max="2311" width="9.5703125" style="36" customWidth="1"/>
    <col min="2312" max="2312" width="10.140625" style="36" customWidth="1"/>
    <col min="2313" max="2314" width="11.42578125" style="36" customWidth="1"/>
    <col min="2315" max="2315" width="15.140625" style="36" customWidth="1"/>
    <col min="2316" max="2316" width="12.85546875" style="36" customWidth="1"/>
    <col min="2317" max="2317" width="11.5703125" style="36" customWidth="1"/>
    <col min="2318" max="2318" width="7.42578125" style="36" customWidth="1"/>
    <col min="2319" max="2319" width="9.42578125" style="36" customWidth="1"/>
    <col min="2320" max="2320" width="10.28515625" style="36" customWidth="1"/>
    <col min="2321" max="2321" width="9.42578125" style="36" customWidth="1"/>
    <col min="2322" max="2322" width="11.28515625" style="36" customWidth="1"/>
    <col min="2323" max="2560" width="9.140625" style="36"/>
    <col min="2561" max="2561" width="44" style="36" customWidth="1"/>
    <col min="2562" max="2562" width="9.28515625" style="36" customWidth="1"/>
    <col min="2563" max="2563" width="9.140625" style="36" customWidth="1"/>
    <col min="2564" max="2564" width="6.85546875" style="36" customWidth="1"/>
    <col min="2565" max="2565" width="9.5703125" style="36" customWidth="1"/>
    <col min="2566" max="2566" width="5.7109375" style="36" customWidth="1"/>
    <col min="2567" max="2567" width="9.5703125" style="36" customWidth="1"/>
    <col min="2568" max="2568" width="10.140625" style="36" customWidth="1"/>
    <col min="2569" max="2570" width="11.42578125" style="36" customWidth="1"/>
    <col min="2571" max="2571" width="15.140625" style="36" customWidth="1"/>
    <col min="2572" max="2572" width="12.85546875" style="36" customWidth="1"/>
    <col min="2573" max="2573" width="11.5703125" style="36" customWidth="1"/>
    <col min="2574" max="2574" width="7.42578125" style="36" customWidth="1"/>
    <col min="2575" max="2575" width="9.42578125" style="36" customWidth="1"/>
    <col min="2576" max="2576" width="10.28515625" style="36" customWidth="1"/>
    <col min="2577" max="2577" width="9.42578125" style="36" customWidth="1"/>
    <col min="2578" max="2578" width="11.28515625" style="36" customWidth="1"/>
    <col min="2579" max="2816" width="9.140625" style="36"/>
    <col min="2817" max="2817" width="44" style="36" customWidth="1"/>
    <col min="2818" max="2818" width="9.28515625" style="36" customWidth="1"/>
    <col min="2819" max="2819" width="9.140625" style="36" customWidth="1"/>
    <col min="2820" max="2820" width="6.85546875" style="36" customWidth="1"/>
    <col min="2821" max="2821" width="9.5703125" style="36" customWidth="1"/>
    <col min="2822" max="2822" width="5.7109375" style="36" customWidth="1"/>
    <col min="2823" max="2823" width="9.5703125" style="36" customWidth="1"/>
    <col min="2824" max="2824" width="10.140625" style="36" customWidth="1"/>
    <col min="2825" max="2826" width="11.42578125" style="36" customWidth="1"/>
    <col min="2827" max="2827" width="15.140625" style="36" customWidth="1"/>
    <col min="2828" max="2828" width="12.85546875" style="36" customWidth="1"/>
    <col min="2829" max="2829" width="11.5703125" style="36" customWidth="1"/>
    <col min="2830" max="2830" width="7.42578125" style="36" customWidth="1"/>
    <col min="2831" max="2831" width="9.42578125" style="36" customWidth="1"/>
    <col min="2832" max="2832" width="10.28515625" style="36" customWidth="1"/>
    <col min="2833" max="2833" width="9.42578125" style="36" customWidth="1"/>
    <col min="2834" max="2834" width="11.28515625" style="36" customWidth="1"/>
    <col min="2835" max="3072" width="9.140625" style="36"/>
    <col min="3073" max="3073" width="44" style="36" customWidth="1"/>
    <col min="3074" max="3074" width="9.28515625" style="36" customWidth="1"/>
    <col min="3075" max="3075" width="9.140625" style="36" customWidth="1"/>
    <col min="3076" max="3076" width="6.85546875" style="36" customWidth="1"/>
    <col min="3077" max="3077" width="9.5703125" style="36" customWidth="1"/>
    <col min="3078" max="3078" width="5.7109375" style="36" customWidth="1"/>
    <col min="3079" max="3079" width="9.5703125" style="36" customWidth="1"/>
    <col min="3080" max="3080" width="10.140625" style="36" customWidth="1"/>
    <col min="3081" max="3082" width="11.42578125" style="36" customWidth="1"/>
    <col min="3083" max="3083" width="15.140625" style="36" customWidth="1"/>
    <col min="3084" max="3084" width="12.85546875" style="36" customWidth="1"/>
    <col min="3085" max="3085" width="11.5703125" style="36" customWidth="1"/>
    <col min="3086" max="3086" width="7.42578125" style="36" customWidth="1"/>
    <col min="3087" max="3087" width="9.42578125" style="36" customWidth="1"/>
    <col min="3088" max="3088" width="10.28515625" style="36" customWidth="1"/>
    <col min="3089" max="3089" width="9.42578125" style="36" customWidth="1"/>
    <col min="3090" max="3090" width="11.28515625" style="36" customWidth="1"/>
    <col min="3091" max="3328" width="9.140625" style="36"/>
    <col min="3329" max="3329" width="44" style="36" customWidth="1"/>
    <col min="3330" max="3330" width="9.28515625" style="36" customWidth="1"/>
    <col min="3331" max="3331" width="9.140625" style="36" customWidth="1"/>
    <col min="3332" max="3332" width="6.85546875" style="36" customWidth="1"/>
    <col min="3333" max="3333" width="9.5703125" style="36" customWidth="1"/>
    <col min="3334" max="3334" width="5.7109375" style="36" customWidth="1"/>
    <col min="3335" max="3335" width="9.5703125" style="36" customWidth="1"/>
    <col min="3336" max="3336" width="10.140625" style="36" customWidth="1"/>
    <col min="3337" max="3338" width="11.42578125" style="36" customWidth="1"/>
    <col min="3339" max="3339" width="15.140625" style="36" customWidth="1"/>
    <col min="3340" max="3340" width="12.85546875" style="36" customWidth="1"/>
    <col min="3341" max="3341" width="11.5703125" style="36" customWidth="1"/>
    <col min="3342" max="3342" width="7.42578125" style="36" customWidth="1"/>
    <col min="3343" max="3343" width="9.42578125" style="36" customWidth="1"/>
    <col min="3344" max="3344" width="10.28515625" style="36" customWidth="1"/>
    <col min="3345" max="3345" width="9.42578125" style="36" customWidth="1"/>
    <col min="3346" max="3346" width="11.28515625" style="36" customWidth="1"/>
    <col min="3347" max="3584" width="9.140625" style="36"/>
    <col min="3585" max="3585" width="44" style="36" customWidth="1"/>
    <col min="3586" max="3586" width="9.28515625" style="36" customWidth="1"/>
    <col min="3587" max="3587" width="9.140625" style="36" customWidth="1"/>
    <col min="3588" max="3588" width="6.85546875" style="36" customWidth="1"/>
    <col min="3589" max="3589" width="9.5703125" style="36" customWidth="1"/>
    <col min="3590" max="3590" width="5.7109375" style="36" customWidth="1"/>
    <col min="3591" max="3591" width="9.5703125" style="36" customWidth="1"/>
    <col min="3592" max="3592" width="10.140625" style="36" customWidth="1"/>
    <col min="3593" max="3594" width="11.42578125" style="36" customWidth="1"/>
    <col min="3595" max="3595" width="15.140625" style="36" customWidth="1"/>
    <col min="3596" max="3596" width="12.85546875" style="36" customWidth="1"/>
    <col min="3597" max="3597" width="11.5703125" style="36" customWidth="1"/>
    <col min="3598" max="3598" width="7.42578125" style="36" customWidth="1"/>
    <col min="3599" max="3599" width="9.42578125" style="36" customWidth="1"/>
    <col min="3600" max="3600" width="10.28515625" style="36" customWidth="1"/>
    <col min="3601" max="3601" width="9.42578125" style="36" customWidth="1"/>
    <col min="3602" max="3602" width="11.28515625" style="36" customWidth="1"/>
    <col min="3603" max="3840" width="9.140625" style="36"/>
    <col min="3841" max="3841" width="44" style="36" customWidth="1"/>
    <col min="3842" max="3842" width="9.28515625" style="36" customWidth="1"/>
    <col min="3843" max="3843" width="9.140625" style="36" customWidth="1"/>
    <col min="3844" max="3844" width="6.85546875" style="36" customWidth="1"/>
    <col min="3845" max="3845" width="9.5703125" style="36" customWidth="1"/>
    <col min="3846" max="3846" width="5.7109375" style="36" customWidth="1"/>
    <col min="3847" max="3847" width="9.5703125" style="36" customWidth="1"/>
    <col min="3848" max="3848" width="10.140625" style="36" customWidth="1"/>
    <col min="3849" max="3850" width="11.42578125" style="36" customWidth="1"/>
    <col min="3851" max="3851" width="15.140625" style="36" customWidth="1"/>
    <col min="3852" max="3852" width="12.85546875" style="36" customWidth="1"/>
    <col min="3853" max="3853" width="11.5703125" style="36" customWidth="1"/>
    <col min="3854" max="3854" width="7.42578125" style="36" customWidth="1"/>
    <col min="3855" max="3855" width="9.42578125" style="36" customWidth="1"/>
    <col min="3856" max="3856" width="10.28515625" style="36" customWidth="1"/>
    <col min="3857" max="3857" width="9.42578125" style="36" customWidth="1"/>
    <col min="3858" max="3858" width="11.28515625" style="36" customWidth="1"/>
    <col min="3859" max="4096" width="9.140625" style="36"/>
    <col min="4097" max="4097" width="44" style="36" customWidth="1"/>
    <col min="4098" max="4098" width="9.28515625" style="36" customWidth="1"/>
    <col min="4099" max="4099" width="9.140625" style="36" customWidth="1"/>
    <col min="4100" max="4100" width="6.85546875" style="36" customWidth="1"/>
    <col min="4101" max="4101" width="9.5703125" style="36" customWidth="1"/>
    <col min="4102" max="4102" width="5.7109375" style="36" customWidth="1"/>
    <col min="4103" max="4103" width="9.5703125" style="36" customWidth="1"/>
    <col min="4104" max="4104" width="10.140625" style="36" customWidth="1"/>
    <col min="4105" max="4106" width="11.42578125" style="36" customWidth="1"/>
    <col min="4107" max="4107" width="15.140625" style="36" customWidth="1"/>
    <col min="4108" max="4108" width="12.85546875" style="36" customWidth="1"/>
    <col min="4109" max="4109" width="11.5703125" style="36" customWidth="1"/>
    <col min="4110" max="4110" width="7.42578125" style="36" customWidth="1"/>
    <col min="4111" max="4111" width="9.42578125" style="36" customWidth="1"/>
    <col min="4112" max="4112" width="10.28515625" style="36" customWidth="1"/>
    <col min="4113" max="4113" width="9.42578125" style="36" customWidth="1"/>
    <col min="4114" max="4114" width="11.28515625" style="36" customWidth="1"/>
    <col min="4115" max="4352" width="9.140625" style="36"/>
    <col min="4353" max="4353" width="44" style="36" customWidth="1"/>
    <col min="4354" max="4354" width="9.28515625" style="36" customWidth="1"/>
    <col min="4355" max="4355" width="9.140625" style="36" customWidth="1"/>
    <col min="4356" max="4356" width="6.85546875" style="36" customWidth="1"/>
    <col min="4357" max="4357" width="9.5703125" style="36" customWidth="1"/>
    <col min="4358" max="4358" width="5.7109375" style="36" customWidth="1"/>
    <col min="4359" max="4359" width="9.5703125" style="36" customWidth="1"/>
    <col min="4360" max="4360" width="10.140625" style="36" customWidth="1"/>
    <col min="4361" max="4362" width="11.42578125" style="36" customWidth="1"/>
    <col min="4363" max="4363" width="15.140625" style="36" customWidth="1"/>
    <col min="4364" max="4364" width="12.85546875" style="36" customWidth="1"/>
    <col min="4365" max="4365" width="11.5703125" style="36" customWidth="1"/>
    <col min="4366" max="4366" width="7.42578125" style="36" customWidth="1"/>
    <col min="4367" max="4367" width="9.42578125" style="36" customWidth="1"/>
    <col min="4368" max="4368" width="10.28515625" style="36" customWidth="1"/>
    <col min="4369" max="4369" width="9.42578125" style="36" customWidth="1"/>
    <col min="4370" max="4370" width="11.28515625" style="36" customWidth="1"/>
    <col min="4371" max="4608" width="9.140625" style="36"/>
    <col min="4609" max="4609" width="44" style="36" customWidth="1"/>
    <col min="4610" max="4610" width="9.28515625" style="36" customWidth="1"/>
    <col min="4611" max="4611" width="9.140625" style="36" customWidth="1"/>
    <col min="4612" max="4612" width="6.85546875" style="36" customWidth="1"/>
    <col min="4613" max="4613" width="9.5703125" style="36" customWidth="1"/>
    <col min="4614" max="4614" width="5.7109375" style="36" customWidth="1"/>
    <col min="4615" max="4615" width="9.5703125" style="36" customWidth="1"/>
    <col min="4616" max="4616" width="10.140625" style="36" customWidth="1"/>
    <col min="4617" max="4618" width="11.42578125" style="36" customWidth="1"/>
    <col min="4619" max="4619" width="15.140625" style="36" customWidth="1"/>
    <col min="4620" max="4620" width="12.85546875" style="36" customWidth="1"/>
    <col min="4621" max="4621" width="11.5703125" style="36" customWidth="1"/>
    <col min="4622" max="4622" width="7.42578125" style="36" customWidth="1"/>
    <col min="4623" max="4623" width="9.42578125" style="36" customWidth="1"/>
    <col min="4624" max="4624" width="10.28515625" style="36" customWidth="1"/>
    <col min="4625" max="4625" width="9.42578125" style="36" customWidth="1"/>
    <col min="4626" max="4626" width="11.28515625" style="36" customWidth="1"/>
    <col min="4627" max="4864" width="9.140625" style="36"/>
    <col min="4865" max="4865" width="44" style="36" customWidth="1"/>
    <col min="4866" max="4866" width="9.28515625" style="36" customWidth="1"/>
    <col min="4867" max="4867" width="9.140625" style="36" customWidth="1"/>
    <col min="4868" max="4868" width="6.85546875" style="36" customWidth="1"/>
    <col min="4869" max="4869" width="9.5703125" style="36" customWidth="1"/>
    <col min="4870" max="4870" width="5.7109375" style="36" customWidth="1"/>
    <col min="4871" max="4871" width="9.5703125" style="36" customWidth="1"/>
    <col min="4872" max="4872" width="10.140625" style="36" customWidth="1"/>
    <col min="4873" max="4874" width="11.42578125" style="36" customWidth="1"/>
    <col min="4875" max="4875" width="15.140625" style="36" customWidth="1"/>
    <col min="4876" max="4876" width="12.85546875" style="36" customWidth="1"/>
    <col min="4877" max="4877" width="11.5703125" style="36" customWidth="1"/>
    <col min="4878" max="4878" width="7.42578125" style="36" customWidth="1"/>
    <col min="4879" max="4879" width="9.42578125" style="36" customWidth="1"/>
    <col min="4880" max="4880" width="10.28515625" style="36" customWidth="1"/>
    <col min="4881" max="4881" width="9.42578125" style="36" customWidth="1"/>
    <col min="4882" max="4882" width="11.28515625" style="36" customWidth="1"/>
    <col min="4883" max="5120" width="9.140625" style="36"/>
    <col min="5121" max="5121" width="44" style="36" customWidth="1"/>
    <col min="5122" max="5122" width="9.28515625" style="36" customWidth="1"/>
    <col min="5123" max="5123" width="9.140625" style="36" customWidth="1"/>
    <col min="5124" max="5124" width="6.85546875" style="36" customWidth="1"/>
    <col min="5125" max="5125" width="9.5703125" style="36" customWidth="1"/>
    <col min="5126" max="5126" width="5.7109375" style="36" customWidth="1"/>
    <col min="5127" max="5127" width="9.5703125" style="36" customWidth="1"/>
    <col min="5128" max="5128" width="10.140625" style="36" customWidth="1"/>
    <col min="5129" max="5130" width="11.42578125" style="36" customWidth="1"/>
    <col min="5131" max="5131" width="15.140625" style="36" customWidth="1"/>
    <col min="5132" max="5132" width="12.85546875" style="36" customWidth="1"/>
    <col min="5133" max="5133" width="11.5703125" style="36" customWidth="1"/>
    <col min="5134" max="5134" width="7.42578125" style="36" customWidth="1"/>
    <col min="5135" max="5135" width="9.42578125" style="36" customWidth="1"/>
    <col min="5136" max="5136" width="10.28515625" style="36" customWidth="1"/>
    <col min="5137" max="5137" width="9.42578125" style="36" customWidth="1"/>
    <col min="5138" max="5138" width="11.28515625" style="36" customWidth="1"/>
    <col min="5139" max="5376" width="9.140625" style="36"/>
    <col min="5377" max="5377" width="44" style="36" customWidth="1"/>
    <col min="5378" max="5378" width="9.28515625" style="36" customWidth="1"/>
    <col min="5379" max="5379" width="9.140625" style="36" customWidth="1"/>
    <col min="5380" max="5380" width="6.85546875" style="36" customWidth="1"/>
    <col min="5381" max="5381" width="9.5703125" style="36" customWidth="1"/>
    <col min="5382" max="5382" width="5.7109375" style="36" customWidth="1"/>
    <col min="5383" max="5383" width="9.5703125" style="36" customWidth="1"/>
    <col min="5384" max="5384" width="10.140625" style="36" customWidth="1"/>
    <col min="5385" max="5386" width="11.42578125" style="36" customWidth="1"/>
    <col min="5387" max="5387" width="15.140625" style="36" customWidth="1"/>
    <col min="5388" max="5388" width="12.85546875" style="36" customWidth="1"/>
    <col min="5389" max="5389" width="11.5703125" style="36" customWidth="1"/>
    <col min="5390" max="5390" width="7.42578125" style="36" customWidth="1"/>
    <col min="5391" max="5391" width="9.42578125" style="36" customWidth="1"/>
    <col min="5392" max="5392" width="10.28515625" style="36" customWidth="1"/>
    <col min="5393" max="5393" width="9.42578125" style="36" customWidth="1"/>
    <col min="5394" max="5394" width="11.28515625" style="36" customWidth="1"/>
    <col min="5395" max="5632" width="9.140625" style="36"/>
    <col min="5633" max="5633" width="44" style="36" customWidth="1"/>
    <col min="5634" max="5634" width="9.28515625" style="36" customWidth="1"/>
    <col min="5635" max="5635" width="9.140625" style="36" customWidth="1"/>
    <col min="5636" max="5636" width="6.85546875" style="36" customWidth="1"/>
    <col min="5637" max="5637" width="9.5703125" style="36" customWidth="1"/>
    <col min="5638" max="5638" width="5.7109375" style="36" customWidth="1"/>
    <col min="5639" max="5639" width="9.5703125" style="36" customWidth="1"/>
    <col min="5640" max="5640" width="10.140625" style="36" customWidth="1"/>
    <col min="5641" max="5642" width="11.42578125" style="36" customWidth="1"/>
    <col min="5643" max="5643" width="15.140625" style="36" customWidth="1"/>
    <col min="5644" max="5644" width="12.85546875" style="36" customWidth="1"/>
    <col min="5645" max="5645" width="11.5703125" style="36" customWidth="1"/>
    <col min="5646" max="5646" width="7.42578125" style="36" customWidth="1"/>
    <col min="5647" max="5647" width="9.42578125" style="36" customWidth="1"/>
    <col min="5648" max="5648" width="10.28515625" style="36" customWidth="1"/>
    <col min="5649" max="5649" width="9.42578125" style="36" customWidth="1"/>
    <col min="5650" max="5650" width="11.28515625" style="36" customWidth="1"/>
    <col min="5651" max="5888" width="9.140625" style="36"/>
    <col min="5889" max="5889" width="44" style="36" customWidth="1"/>
    <col min="5890" max="5890" width="9.28515625" style="36" customWidth="1"/>
    <col min="5891" max="5891" width="9.140625" style="36" customWidth="1"/>
    <col min="5892" max="5892" width="6.85546875" style="36" customWidth="1"/>
    <col min="5893" max="5893" width="9.5703125" style="36" customWidth="1"/>
    <col min="5894" max="5894" width="5.7109375" style="36" customWidth="1"/>
    <col min="5895" max="5895" width="9.5703125" style="36" customWidth="1"/>
    <col min="5896" max="5896" width="10.140625" style="36" customWidth="1"/>
    <col min="5897" max="5898" width="11.42578125" style="36" customWidth="1"/>
    <col min="5899" max="5899" width="15.140625" style="36" customWidth="1"/>
    <col min="5900" max="5900" width="12.85546875" style="36" customWidth="1"/>
    <col min="5901" max="5901" width="11.5703125" style="36" customWidth="1"/>
    <col min="5902" max="5902" width="7.42578125" style="36" customWidth="1"/>
    <col min="5903" max="5903" width="9.42578125" style="36" customWidth="1"/>
    <col min="5904" max="5904" width="10.28515625" style="36" customWidth="1"/>
    <col min="5905" max="5905" width="9.42578125" style="36" customWidth="1"/>
    <col min="5906" max="5906" width="11.28515625" style="36" customWidth="1"/>
    <col min="5907" max="6144" width="9.140625" style="36"/>
    <col min="6145" max="6145" width="44" style="36" customWidth="1"/>
    <col min="6146" max="6146" width="9.28515625" style="36" customWidth="1"/>
    <col min="6147" max="6147" width="9.140625" style="36" customWidth="1"/>
    <col min="6148" max="6148" width="6.85546875" style="36" customWidth="1"/>
    <col min="6149" max="6149" width="9.5703125" style="36" customWidth="1"/>
    <col min="6150" max="6150" width="5.7109375" style="36" customWidth="1"/>
    <col min="6151" max="6151" width="9.5703125" style="36" customWidth="1"/>
    <col min="6152" max="6152" width="10.140625" style="36" customWidth="1"/>
    <col min="6153" max="6154" width="11.42578125" style="36" customWidth="1"/>
    <col min="6155" max="6155" width="15.140625" style="36" customWidth="1"/>
    <col min="6156" max="6156" width="12.85546875" style="36" customWidth="1"/>
    <col min="6157" max="6157" width="11.5703125" style="36" customWidth="1"/>
    <col min="6158" max="6158" width="7.42578125" style="36" customWidth="1"/>
    <col min="6159" max="6159" width="9.42578125" style="36" customWidth="1"/>
    <col min="6160" max="6160" width="10.28515625" style="36" customWidth="1"/>
    <col min="6161" max="6161" width="9.42578125" style="36" customWidth="1"/>
    <col min="6162" max="6162" width="11.28515625" style="36" customWidth="1"/>
    <col min="6163" max="6400" width="9.140625" style="36"/>
    <col min="6401" max="6401" width="44" style="36" customWidth="1"/>
    <col min="6402" max="6402" width="9.28515625" style="36" customWidth="1"/>
    <col min="6403" max="6403" width="9.140625" style="36" customWidth="1"/>
    <col min="6404" max="6404" width="6.85546875" style="36" customWidth="1"/>
    <col min="6405" max="6405" width="9.5703125" style="36" customWidth="1"/>
    <col min="6406" max="6406" width="5.7109375" style="36" customWidth="1"/>
    <col min="6407" max="6407" width="9.5703125" style="36" customWidth="1"/>
    <col min="6408" max="6408" width="10.140625" style="36" customWidth="1"/>
    <col min="6409" max="6410" width="11.42578125" style="36" customWidth="1"/>
    <col min="6411" max="6411" width="15.140625" style="36" customWidth="1"/>
    <col min="6412" max="6412" width="12.85546875" style="36" customWidth="1"/>
    <col min="6413" max="6413" width="11.5703125" style="36" customWidth="1"/>
    <col min="6414" max="6414" width="7.42578125" style="36" customWidth="1"/>
    <col min="6415" max="6415" width="9.42578125" style="36" customWidth="1"/>
    <col min="6416" max="6416" width="10.28515625" style="36" customWidth="1"/>
    <col min="6417" max="6417" width="9.42578125" style="36" customWidth="1"/>
    <col min="6418" max="6418" width="11.28515625" style="36" customWidth="1"/>
    <col min="6419" max="6656" width="9.140625" style="36"/>
    <col min="6657" max="6657" width="44" style="36" customWidth="1"/>
    <col min="6658" max="6658" width="9.28515625" style="36" customWidth="1"/>
    <col min="6659" max="6659" width="9.140625" style="36" customWidth="1"/>
    <col min="6660" max="6660" width="6.85546875" style="36" customWidth="1"/>
    <col min="6661" max="6661" width="9.5703125" style="36" customWidth="1"/>
    <col min="6662" max="6662" width="5.7109375" style="36" customWidth="1"/>
    <col min="6663" max="6663" width="9.5703125" style="36" customWidth="1"/>
    <col min="6664" max="6664" width="10.140625" style="36" customWidth="1"/>
    <col min="6665" max="6666" width="11.42578125" style="36" customWidth="1"/>
    <col min="6667" max="6667" width="15.140625" style="36" customWidth="1"/>
    <col min="6668" max="6668" width="12.85546875" style="36" customWidth="1"/>
    <col min="6669" max="6669" width="11.5703125" style="36" customWidth="1"/>
    <col min="6670" max="6670" width="7.42578125" style="36" customWidth="1"/>
    <col min="6671" max="6671" width="9.42578125" style="36" customWidth="1"/>
    <col min="6672" max="6672" width="10.28515625" style="36" customWidth="1"/>
    <col min="6673" max="6673" width="9.42578125" style="36" customWidth="1"/>
    <col min="6674" max="6674" width="11.28515625" style="36" customWidth="1"/>
    <col min="6675" max="6912" width="9.140625" style="36"/>
    <col min="6913" max="6913" width="44" style="36" customWidth="1"/>
    <col min="6914" max="6914" width="9.28515625" style="36" customWidth="1"/>
    <col min="6915" max="6915" width="9.140625" style="36" customWidth="1"/>
    <col min="6916" max="6916" width="6.85546875" style="36" customWidth="1"/>
    <col min="6917" max="6917" width="9.5703125" style="36" customWidth="1"/>
    <col min="6918" max="6918" width="5.7109375" style="36" customWidth="1"/>
    <col min="6919" max="6919" width="9.5703125" style="36" customWidth="1"/>
    <col min="6920" max="6920" width="10.140625" style="36" customWidth="1"/>
    <col min="6921" max="6922" width="11.42578125" style="36" customWidth="1"/>
    <col min="6923" max="6923" width="15.140625" style="36" customWidth="1"/>
    <col min="6924" max="6924" width="12.85546875" style="36" customWidth="1"/>
    <col min="6925" max="6925" width="11.5703125" style="36" customWidth="1"/>
    <col min="6926" max="6926" width="7.42578125" style="36" customWidth="1"/>
    <col min="6927" max="6927" width="9.42578125" style="36" customWidth="1"/>
    <col min="6928" max="6928" width="10.28515625" style="36" customWidth="1"/>
    <col min="6929" max="6929" width="9.42578125" style="36" customWidth="1"/>
    <col min="6930" max="6930" width="11.28515625" style="36" customWidth="1"/>
    <col min="6931" max="7168" width="9.140625" style="36"/>
    <col min="7169" max="7169" width="44" style="36" customWidth="1"/>
    <col min="7170" max="7170" width="9.28515625" style="36" customWidth="1"/>
    <col min="7171" max="7171" width="9.140625" style="36" customWidth="1"/>
    <col min="7172" max="7172" width="6.85546875" style="36" customWidth="1"/>
    <col min="7173" max="7173" width="9.5703125" style="36" customWidth="1"/>
    <col min="7174" max="7174" width="5.7109375" style="36" customWidth="1"/>
    <col min="7175" max="7175" width="9.5703125" style="36" customWidth="1"/>
    <col min="7176" max="7176" width="10.140625" style="36" customWidth="1"/>
    <col min="7177" max="7178" width="11.42578125" style="36" customWidth="1"/>
    <col min="7179" max="7179" width="15.140625" style="36" customWidth="1"/>
    <col min="7180" max="7180" width="12.85546875" style="36" customWidth="1"/>
    <col min="7181" max="7181" width="11.5703125" style="36" customWidth="1"/>
    <col min="7182" max="7182" width="7.42578125" style="36" customWidth="1"/>
    <col min="7183" max="7183" width="9.42578125" style="36" customWidth="1"/>
    <col min="7184" max="7184" width="10.28515625" style="36" customWidth="1"/>
    <col min="7185" max="7185" width="9.42578125" style="36" customWidth="1"/>
    <col min="7186" max="7186" width="11.28515625" style="36" customWidth="1"/>
    <col min="7187" max="7424" width="9.140625" style="36"/>
    <col min="7425" max="7425" width="44" style="36" customWidth="1"/>
    <col min="7426" max="7426" width="9.28515625" style="36" customWidth="1"/>
    <col min="7427" max="7427" width="9.140625" style="36" customWidth="1"/>
    <col min="7428" max="7428" width="6.85546875" style="36" customWidth="1"/>
    <col min="7429" max="7429" width="9.5703125" style="36" customWidth="1"/>
    <col min="7430" max="7430" width="5.7109375" style="36" customWidth="1"/>
    <col min="7431" max="7431" width="9.5703125" style="36" customWidth="1"/>
    <col min="7432" max="7432" width="10.140625" style="36" customWidth="1"/>
    <col min="7433" max="7434" width="11.42578125" style="36" customWidth="1"/>
    <col min="7435" max="7435" width="15.140625" style="36" customWidth="1"/>
    <col min="7436" max="7436" width="12.85546875" style="36" customWidth="1"/>
    <col min="7437" max="7437" width="11.5703125" style="36" customWidth="1"/>
    <col min="7438" max="7438" width="7.42578125" style="36" customWidth="1"/>
    <col min="7439" max="7439" width="9.42578125" style="36" customWidth="1"/>
    <col min="7440" max="7440" width="10.28515625" style="36" customWidth="1"/>
    <col min="7441" max="7441" width="9.42578125" style="36" customWidth="1"/>
    <col min="7442" max="7442" width="11.28515625" style="36" customWidth="1"/>
    <col min="7443" max="7680" width="9.140625" style="36"/>
    <col min="7681" max="7681" width="44" style="36" customWidth="1"/>
    <col min="7682" max="7682" width="9.28515625" style="36" customWidth="1"/>
    <col min="7683" max="7683" width="9.140625" style="36" customWidth="1"/>
    <col min="7684" max="7684" width="6.85546875" style="36" customWidth="1"/>
    <col min="7685" max="7685" width="9.5703125" style="36" customWidth="1"/>
    <col min="7686" max="7686" width="5.7109375" style="36" customWidth="1"/>
    <col min="7687" max="7687" width="9.5703125" style="36" customWidth="1"/>
    <col min="7688" max="7688" width="10.140625" style="36" customWidth="1"/>
    <col min="7689" max="7690" width="11.42578125" style="36" customWidth="1"/>
    <col min="7691" max="7691" width="15.140625" style="36" customWidth="1"/>
    <col min="7692" max="7692" width="12.85546875" style="36" customWidth="1"/>
    <col min="7693" max="7693" width="11.5703125" style="36" customWidth="1"/>
    <col min="7694" max="7694" width="7.42578125" style="36" customWidth="1"/>
    <col min="7695" max="7695" width="9.42578125" style="36" customWidth="1"/>
    <col min="7696" max="7696" width="10.28515625" style="36" customWidth="1"/>
    <col min="7697" max="7697" width="9.42578125" style="36" customWidth="1"/>
    <col min="7698" max="7698" width="11.28515625" style="36" customWidth="1"/>
    <col min="7699" max="7936" width="9.140625" style="36"/>
    <col min="7937" max="7937" width="44" style="36" customWidth="1"/>
    <col min="7938" max="7938" width="9.28515625" style="36" customWidth="1"/>
    <col min="7939" max="7939" width="9.140625" style="36" customWidth="1"/>
    <col min="7940" max="7940" width="6.85546875" style="36" customWidth="1"/>
    <col min="7941" max="7941" width="9.5703125" style="36" customWidth="1"/>
    <col min="7942" max="7942" width="5.7109375" style="36" customWidth="1"/>
    <col min="7943" max="7943" width="9.5703125" style="36" customWidth="1"/>
    <col min="7944" max="7944" width="10.140625" style="36" customWidth="1"/>
    <col min="7945" max="7946" width="11.42578125" style="36" customWidth="1"/>
    <col min="7947" max="7947" width="15.140625" style="36" customWidth="1"/>
    <col min="7948" max="7948" width="12.85546875" style="36" customWidth="1"/>
    <col min="7949" max="7949" width="11.5703125" style="36" customWidth="1"/>
    <col min="7950" max="7950" width="7.42578125" style="36" customWidth="1"/>
    <col min="7951" max="7951" width="9.42578125" style="36" customWidth="1"/>
    <col min="7952" max="7952" width="10.28515625" style="36" customWidth="1"/>
    <col min="7953" max="7953" width="9.42578125" style="36" customWidth="1"/>
    <col min="7954" max="7954" width="11.28515625" style="36" customWidth="1"/>
    <col min="7955" max="8192" width="9.140625" style="36"/>
    <col min="8193" max="8193" width="44" style="36" customWidth="1"/>
    <col min="8194" max="8194" width="9.28515625" style="36" customWidth="1"/>
    <col min="8195" max="8195" width="9.140625" style="36" customWidth="1"/>
    <col min="8196" max="8196" width="6.85546875" style="36" customWidth="1"/>
    <col min="8197" max="8197" width="9.5703125" style="36" customWidth="1"/>
    <col min="8198" max="8198" width="5.7109375" style="36" customWidth="1"/>
    <col min="8199" max="8199" width="9.5703125" style="36" customWidth="1"/>
    <col min="8200" max="8200" width="10.140625" style="36" customWidth="1"/>
    <col min="8201" max="8202" width="11.42578125" style="36" customWidth="1"/>
    <col min="8203" max="8203" width="15.140625" style="36" customWidth="1"/>
    <col min="8204" max="8204" width="12.85546875" style="36" customWidth="1"/>
    <col min="8205" max="8205" width="11.5703125" style="36" customWidth="1"/>
    <col min="8206" max="8206" width="7.42578125" style="36" customWidth="1"/>
    <col min="8207" max="8207" width="9.42578125" style="36" customWidth="1"/>
    <col min="8208" max="8208" width="10.28515625" style="36" customWidth="1"/>
    <col min="8209" max="8209" width="9.42578125" style="36" customWidth="1"/>
    <col min="8210" max="8210" width="11.28515625" style="36" customWidth="1"/>
    <col min="8211" max="8448" width="9.140625" style="36"/>
    <col min="8449" max="8449" width="44" style="36" customWidth="1"/>
    <col min="8450" max="8450" width="9.28515625" style="36" customWidth="1"/>
    <col min="8451" max="8451" width="9.140625" style="36" customWidth="1"/>
    <col min="8452" max="8452" width="6.85546875" style="36" customWidth="1"/>
    <col min="8453" max="8453" width="9.5703125" style="36" customWidth="1"/>
    <col min="8454" max="8454" width="5.7109375" style="36" customWidth="1"/>
    <col min="8455" max="8455" width="9.5703125" style="36" customWidth="1"/>
    <col min="8456" max="8456" width="10.140625" style="36" customWidth="1"/>
    <col min="8457" max="8458" width="11.42578125" style="36" customWidth="1"/>
    <col min="8459" max="8459" width="15.140625" style="36" customWidth="1"/>
    <col min="8460" max="8460" width="12.85546875" style="36" customWidth="1"/>
    <col min="8461" max="8461" width="11.5703125" style="36" customWidth="1"/>
    <col min="8462" max="8462" width="7.42578125" style="36" customWidth="1"/>
    <col min="8463" max="8463" width="9.42578125" style="36" customWidth="1"/>
    <col min="8464" max="8464" width="10.28515625" style="36" customWidth="1"/>
    <col min="8465" max="8465" width="9.42578125" style="36" customWidth="1"/>
    <col min="8466" max="8466" width="11.28515625" style="36" customWidth="1"/>
    <col min="8467" max="8704" width="9.140625" style="36"/>
    <col min="8705" max="8705" width="44" style="36" customWidth="1"/>
    <col min="8706" max="8706" width="9.28515625" style="36" customWidth="1"/>
    <col min="8707" max="8707" width="9.140625" style="36" customWidth="1"/>
    <col min="8708" max="8708" width="6.85546875" style="36" customWidth="1"/>
    <col min="8709" max="8709" width="9.5703125" style="36" customWidth="1"/>
    <col min="8710" max="8710" width="5.7109375" style="36" customWidth="1"/>
    <col min="8711" max="8711" width="9.5703125" style="36" customWidth="1"/>
    <col min="8712" max="8712" width="10.140625" style="36" customWidth="1"/>
    <col min="8713" max="8714" width="11.42578125" style="36" customWidth="1"/>
    <col min="8715" max="8715" width="15.140625" style="36" customWidth="1"/>
    <col min="8716" max="8716" width="12.85546875" style="36" customWidth="1"/>
    <col min="8717" max="8717" width="11.5703125" style="36" customWidth="1"/>
    <col min="8718" max="8718" width="7.42578125" style="36" customWidth="1"/>
    <col min="8719" max="8719" width="9.42578125" style="36" customWidth="1"/>
    <col min="8720" max="8720" width="10.28515625" style="36" customWidth="1"/>
    <col min="8721" max="8721" width="9.42578125" style="36" customWidth="1"/>
    <col min="8722" max="8722" width="11.28515625" style="36" customWidth="1"/>
    <col min="8723" max="8960" width="9.140625" style="36"/>
    <col min="8961" max="8961" width="44" style="36" customWidth="1"/>
    <col min="8962" max="8962" width="9.28515625" style="36" customWidth="1"/>
    <col min="8963" max="8963" width="9.140625" style="36" customWidth="1"/>
    <col min="8964" max="8964" width="6.85546875" style="36" customWidth="1"/>
    <col min="8965" max="8965" width="9.5703125" style="36" customWidth="1"/>
    <col min="8966" max="8966" width="5.7109375" style="36" customWidth="1"/>
    <col min="8967" max="8967" width="9.5703125" style="36" customWidth="1"/>
    <col min="8968" max="8968" width="10.140625" style="36" customWidth="1"/>
    <col min="8969" max="8970" width="11.42578125" style="36" customWidth="1"/>
    <col min="8971" max="8971" width="15.140625" style="36" customWidth="1"/>
    <col min="8972" max="8972" width="12.85546875" style="36" customWidth="1"/>
    <col min="8973" max="8973" width="11.5703125" style="36" customWidth="1"/>
    <col min="8974" max="8974" width="7.42578125" style="36" customWidth="1"/>
    <col min="8975" max="8975" width="9.42578125" style="36" customWidth="1"/>
    <col min="8976" max="8976" width="10.28515625" style="36" customWidth="1"/>
    <col min="8977" max="8977" width="9.42578125" style="36" customWidth="1"/>
    <col min="8978" max="8978" width="11.28515625" style="36" customWidth="1"/>
    <col min="8979" max="9216" width="9.140625" style="36"/>
    <col min="9217" max="9217" width="44" style="36" customWidth="1"/>
    <col min="9218" max="9218" width="9.28515625" style="36" customWidth="1"/>
    <col min="9219" max="9219" width="9.140625" style="36" customWidth="1"/>
    <col min="9220" max="9220" width="6.85546875" style="36" customWidth="1"/>
    <col min="9221" max="9221" width="9.5703125" style="36" customWidth="1"/>
    <col min="9222" max="9222" width="5.7109375" style="36" customWidth="1"/>
    <col min="9223" max="9223" width="9.5703125" style="36" customWidth="1"/>
    <col min="9224" max="9224" width="10.140625" style="36" customWidth="1"/>
    <col min="9225" max="9226" width="11.42578125" style="36" customWidth="1"/>
    <col min="9227" max="9227" width="15.140625" style="36" customWidth="1"/>
    <col min="9228" max="9228" width="12.85546875" style="36" customWidth="1"/>
    <col min="9229" max="9229" width="11.5703125" style="36" customWidth="1"/>
    <col min="9230" max="9230" width="7.42578125" style="36" customWidth="1"/>
    <col min="9231" max="9231" width="9.42578125" style="36" customWidth="1"/>
    <col min="9232" max="9232" width="10.28515625" style="36" customWidth="1"/>
    <col min="9233" max="9233" width="9.42578125" style="36" customWidth="1"/>
    <col min="9234" max="9234" width="11.28515625" style="36" customWidth="1"/>
    <col min="9235" max="9472" width="9.140625" style="36"/>
    <col min="9473" max="9473" width="44" style="36" customWidth="1"/>
    <col min="9474" max="9474" width="9.28515625" style="36" customWidth="1"/>
    <col min="9475" max="9475" width="9.140625" style="36" customWidth="1"/>
    <col min="9476" max="9476" width="6.85546875" style="36" customWidth="1"/>
    <col min="9477" max="9477" width="9.5703125" style="36" customWidth="1"/>
    <col min="9478" max="9478" width="5.7109375" style="36" customWidth="1"/>
    <col min="9479" max="9479" width="9.5703125" style="36" customWidth="1"/>
    <col min="9480" max="9480" width="10.140625" style="36" customWidth="1"/>
    <col min="9481" max="9482" width="11.42578125" style="36" customWidth="1"/>
    <col min="9483" max="9483" width="15.140625" style="36" customWidth="1"/>
    <col min="9484" max="9484" width="12.85546875" style="36" customWidth="1"/>
    <col min="9485" max="9485" width="11.5703125" style="36" customWidth="1"/>
    <col min="9486" max="9486" width="7.42578125" style="36" customWidth="1"/>
    <col min="9487" max="9487" width="9.42578125" style="36" customWidth="1"/>
    <col min="9488" max="9488" width="10.28515625" style="36" customWidth="1"/>
    <col min="9489" max="9489" width="9.42578125" style="36" customWidth="1"/>
    <col min="9490" max="9490" width="11.28515625" style="36" customWidth="1"/>
    <col min="9491" max="9728" width="9.140625" style="36"/>
    <col min="9729" max="9729" width="44" style="36" customWidth="1"/>
    <col min="9730" max="9730" width="9.28515625" style="36" customWidth="1"/>
    <col min="9731" max="9731" width="9.140625" style="36" customWidth="1"/>
    <col min="9732" max="9732" width="6.85546875" style="36" customWidth="1"/>
    <col min="9733" max="9733" width="9.5703125" style="36" customWidth="1"/>
    <col min="9734" max="9734" width="5.7109375" style="36" customWidth="1"/>
    <col min="9735" max="9735" width="9.5703125" style="36" customWidth="1"/>
    <col min="9736" max="9736" width="10.140625" style="36" customWidth="1"/>
    <col min="9737" max="9738" width="11.42578125" style="36" customWidth="1"/>
    <col min="9739" max="9739" width="15.140625" style="36" customWidth="1"/>
    <col min="9740" max="9740" width="12.85546875" style="36" customWidth="1"/>
    <col min="9741" max="9741" width="11.5703125" style="36" customWidth="1"/>
    <col min="9742" max="9742" width="7.42578125" style="36" customWidth="1"/>
    <col min="9743" max="9743" width="9.42578125" style="36" customWidth="1"/>
    <col min="9744" max="9744" width="10.28515625" style="36" customWidth="1"/>
    <col min="9745" max="9745" width="9.42578125" style="36" customWidth="1"/>
    <col min="9746" max="9746" width="11.28515625" style="36" customWidth="1"/>
    <col min="9747" max="9984" width="9.140625" style="36"/>
    <col min="9985" max="9985" width="44" style="36" customWidth="1"/>
    <col min="9986" max="9986" width="9.28515625" style="36" customWidth="1"/>
    <col min="9987" max="9987" width="9.140625" style="36" customWidth="1"/>
    <col min="9988" max="9988" width="6.85546875" style="36" customWidth="1"/>
    <col min="9989" max="9989" width="9.5703125" style="36" customWidth="1"/>
    <col min="9990" max="9990" width="5.7109375" style="36" customWidth="1"/>
    <col min="9991" max="9991" width="9.5703125" style="36" customWidth="1"/>
    <col min="9992" max="9992" width="10.140625" style="36" customWidth="1"/>
    <col min="9993" max="9994" width="11.42578125" style="36" customWidth="1"/>
    <col min="9995" max="9995" width="15.140625" style="36" customWidth="1"/>
    <col min="9996" max="9996" width="12.85546875" style="36" customWidth="1"/>
    <col min="9997" max="9997" width="11.5703125" style="36" customWidth="1"/>
    <col min="9998" max="9998" width="7.42578125" style="36" customWidth="1"/>
    <col min="9999" max="9999" width="9.42578125" style="36" customWidth="1"/>
    <col min="10000" max="10000" width="10.28515625" style="36" customWidth="1"/>
    <col min="10001" max="10001" width="9.42578125" style="36" customWidth="1"/>
    <col min="10002" max="10002" width="11.28515625" style="36" customWidth="1"/>
    <col min="10003" max="10240" width="9.140625" style="36"/>
    <col min="10241" max="10241" width="44" style="36" customWidth="1"/>
    <col min="10242" max="10242" width="9.28515625" style="36" customWidth="1"/>
    <col min="10243" max="10243" width="9.140625" style="36" customWidth="1"/>
    <col min="10244" max="10244" width="6.85546875" style="36" customWidth="1"/>
    <col min="10245" max="10245" width="9.5703125" style="36" customWidth="1"/>
    <col min="10246" max="10246" width="5.7109375" style="36" customWidth="1"/>
    <col min="10247" max="10247" width="9.5703125" style="36" customWidth="1"/>
    <col min="10248" max="10248" width="10.140625" style="36" customWidth="1"/>
    <col min="10249" max="10250" width="11.42578125" style="36" customWidth="1"/>
    <col min="10251" max="10251" width="15.140625" style="36" customWidth="1"/>
    <col min="10252" max="10252" width="12.85546875" style="36" customWidth="1"/>
    <col min="10253" max="10253" width="11.5703125" style="36" customWidth="1"/>
    <col min="10254" max="10254" width="7.42578125" style="36" customWidth="1"/>
    <col min="10255" max="10255" width="9.42578125" style="36" customWidth="1"/>
    <col min="10256" max="10256" width="10.28515625" style="36" customWidth="1"/>
    <col min="10257" max="10257" width="9.42578125" style="36" customWidth="1"/>
    <col min="10258" max="10258" width="11.28515625" style="36" customWidth="1"/>
    <col min="10259" max="10496" width="9.140625" style="36"/>
    <col min="10497" max="10497" width="44" style="36" customWidth="1"/>
    <col min="10498" max="10498" width="9.28515625" style="36" customWidth="1"/>
    <col min="10499" max="10499" width="9.140625" style="36" customWidth="1"/>
    <col min="10500" max="10500" width="6.85546875" style="36" customWidth="1"/>
    <col min="10501" max="10501" width="9.5703125" style="36" customWidth="1"/>
    <col min="10502" max="10502" width="5.7109375" style="36" customWidth="1"/>
    <col min="10503" max="10503" width="9.5703125" style="36" customWidth="1"/>
    <col min="10504" max="10504" width="10.140625" style="36" customWidth="1"/>
    <col min="10505" max="10506" width="11.42578125" style="36" customWidth="1"/>
    <col min="10507" max="10507" width="15.140625" style="36" customWidth="1"/>
    <col min="10508" max="10508" width="12.85546875" style="36" customWidth="1"/>
    <col min="10509" max="10509" width="11.5703125" style="36" customWidth="1"/>
    <col min="10510" max="10510" width="7.42578125" style="36" customWidth="1"/>
    <col min="10511" max="10511" width="9.42578125" style="36" customWidth="1"/>
    <col min="10512" max="10512" width="10.28515625" style="36" customWidth="1"/>
    <col min="10513" max="10513" width="9.42578125" style="36" customWidth="1"/>
    <col min="10514" max="10514" width="11.28515625" style="36" customWidth="1"/>
    <col min="10515" max="10752" width="9.140625" style="36"/>
    <col min="10753" max="10753" width="44" style="36" customWidth="1"/>
    <col min="10754" max="10754" width="9.28515625" style="36" customWidth="1"/>
    <col min="10755" max="10755" width="9.140625" style="36" customWidth="1"/>
    <col min="10756" max="10756" width="6.85546875" style="36" customWidth="1"/>
    <col min="10757" max="10757" width="9.5703125" style="36" customWidth="1"/>
    <col min="10758" max="10758" width="5.7109375" style="36" customWidth="1"/>
    <col min="10759" max="10759" width="9.5703125" style="36" customWidth="1"/>
    <col min="10760" max="10760" width="10.140625" style="36" customWidth="1"/>
    <col min="10761" max="10762" width="11.42578125" style="36" customWidth="1"/>
    <col min="10763" max="10763" width="15.140625" style="36" customWidth="1"/>
    <col min="10764" max="10764" width="12.85546875" style="36" customWidth="1"/>
    <col min="10765" max="10765" width="11.5703125" style="36" customWidth="1"/>
    <col min="10766" max="10766" width="7.42578125" style="36" customWidth="1"/>
    <col min="10767" max="10767" width="9.42578125" style="36" customWidth="1"/>
    <col min="10768" max="10768" width="10.28515625" style="36" customWidth="1"/>
    <col min="10769" max="10769" width="9.42578125" style="36" customWidth="1"/>
    <col min="10770" max="10770" width="11.28515625" style="36" customWidth="1"/>
    <col min="10771" max="11008" width="9.140625" style="36"/>
    <col min="11009" max="11009" width="44" style="36" customWidth="1"/>
    <col min="11010" max="11010" width="9.28515625" style="36" customWidth="1"/>
    <col min="11011" max="11011" width="9.140625" style="36" customWidth="1"/>
    <col min="11012" max="11012" width="6.85546875" style="36" customWidth="1"/>
    <col min="11013" max="11013" width="9.5703125" style="36" customWidth="1"/>
    <col min="11014" max="11014" width="5.7109375" style="36" customWidth="1"/>
    <col min="11015" max="11015" width="9.5703125" style="36" customWidth="1"/>
    <col min="11016" max="11016" width="10.140625" style="36" customWidth="1"/>
    <col min="11017" max="11018" width="11.42578125" style="36" customWidth="1"/>
    <col min="11019" max="11019" width="15.140625" style="36" customWidth="1"/>
    <col min="11020" max="11020" width="12.85546875" style="36" customWidth="1"/>
    <col min="11021" max="11021" width="11.5703125" style="36" customWidth="1"/>
    <col min="11022" max="11022" width="7.42578125" style="36" customWidth="1"/>
    <col min="11023" max="11023" width="9.42578125" style="36" customWidth="1"/>
    <col min="11024" max="11024" width="10.28515625" style="36" customWidth="1"/>
    <col min="11025" max="11025" width="9.42578125" style="36" customWidth="1"/>
    <col min="11026" max="11026" width="11.28515625" style="36" customWidth="1"/>
    <col min="11027" max="11264" width="9.140625" style="36"/>
    <col min="11265" max="11265" width="44" style="36" customWidth="1"/>
    <col min="11266" max="11266" width="9.28515625" style="36" customWidth="1"/>
    <col min="11267" max="11267" width="9.140625" style="36" customWidth="1"/>
    <col min="11268" max="11268" width="6.85546875" style="36" customWidth="1"/>
    <col min="11269" max="11269" width="9.5703125" style="36" customWidth="1"/>
    <col min="11270" max="11270" width="5.7109375" style="36" customWidth="1"/>
    <col min="11271" max="11271" width="9.5703125" style="36" customWidth="1"/>
    <col min="11272" max="11272" width="10.140625" style="36" customWidth="1"/>
    <col min="11273" max="11274" width="11.42578125" style="36" customWidth="1"/>
    <col min="11275" max="11275" width="15.140625" style="36" customWidth="1"/>
    <col min="11276" max="11276" width="12.85546875" style="36" customWidth="1"/>
    <col min="11277" max="11277" width="11.5703125" style="36" customWidth="1"/>
    <col min="11278" max="11278" width="7.42578125" style="36" customWidth="1"/>
    <col min="11279" max="11279" width="9.42578125" style="36" customWidth="1"/>
    <col min="11280" max="11280" width="10.28515625" style="36" customWidth="1"/>
    <col min="11281" max="11281" width="9.42578125" style="36" customWidth="1"/>
    <col min="11282" max="11282" width="11.28515625" style="36" customWidth="1"/>
    <col min="11283" max="11520" width="9.140625" style="36"/>
    <col min="11521" max="11521" width="44" style="36" customWidth="1"/>
    <col min="11522" max="11522" width="9.28515625" style="36" customWidth="1"/>
    <col min="11523" max="11523" width="9.140625" style="36" customWidth="1"/>
    <col min="11524" max="11524" width="6.85546875" style="36" customWidth="1"/>
    <col min="11525" max="11525" width="9.5703125" style="36" customWidth="1"/>
    <col min="11526" max="11526" width="5.7109375" style="36" customWidth="1"/>
    <col min="11527" max="11527" width="9.5703125" style="36" customWidth="1"/>
    <col min="11528" max="11528" width="10.140625" style="36" customWidth="1"/>
    <col min="11529" max="11530" width="11.42578125" style="36" customWidth="1"/>
    <col min="11531" max="11531" width="15.140625" style="36" customWidth="1"/>
    <col min="11532" max="11532" width="12.85546875" style="36" customWidth="1"/>
    <col min="11533" max="11533" width="11.5703125" style="36" customWidth="1"/>
    <col min="11534" max="11534" width="7.42578125" style="36" customWidth="1"/>
    <col min="11535" max="11535" width="9.42578125" style="36" customWidth="1"/>
    <col min="11536" max="11536" width="10.28515625" style="36" customWidth="1"/>
    <col min="11537" max="11537" width="9.42578125" style="36" customWidth="1"/>
    <col min="11538" max="11538" width="11.28515625" style="36" customWidth="1"/>
    <col min="11539" max="11776" width="9.140625" style="36"/>
    <col min="11777" max="11777" width="44" style="36" customWidth="1"/>
    <col min="11778" max="11778" width="9.28515625" style="36" customWidth="1"/>
    <col min="11779" max="11779" width="9.140625" style="36" customWidth="1"/>
    <col min="11780" max="11780" width="6.85546875" style="36" customWidth="1"/>
    <col min="11781" max="11781" width="9.5703125" style="36" customWidth="1"/>
    <col min="11782" max="11782" width="5.7109375" style="36" customWidth="1"/>
    <col min="11783" max="11783" width="9.5703125" style="36" customWidth="1"/>
    <col min="11784" max="11784" width="10.140625" style="36" customWidth="1"/>
    <col min="11785" max="11786" width="11.42578125" style="36" customWidth="1"/>
    <col min="11787" max="11787" width="15.140625" style="36" customWidth="1"/>
    <col min="11788" max="11788" width="12.85546875" style="36" customWidth="1"/>
    <col min="11789" max="11789" width="11.5703125" style="36" customWidth="1"/>
    <col min="11790" max="11790" width="7.42578125" style="36" customWidth="1"/>
    <col min="11791" max="11791" width="9.42578125" style="36" customWidth="1"/>
    <col min="11792" max="11792" width="10.28515625" style="36" customWidth="1"/>
    <col min="11793" max="11793" width="9.42578125" style="36" customWidth="1"/>
    <col min="11794" max="11794" width="11.28515625" style="36" customWidth="1"/>
    <col min="11795" max="12032" width="9.140625" style="36"/>
    <col min="12033" max="12033" width="44" style="36" customWidth="1"/>
    <col min="12034" max="12034" width="9.28515625" style="36" customWidth="1"/>
    <col min="12035" max="12035" width="9.140625" style="36" customWidth="1"/>
    <col min="12036" max="12036" width="6.85546875" style="36" customWidth="1"/>
    <col min="12037" max="12037" width="9.5703125" style="36" customWidth="1"/>
    <col min="12038" max="12038" width="5.7109375" style="36" customWidth="1"/>
    <col min="12039" max="12039" width="9.5703125" style="36" customWidth="1"/>
    <col min="12040" max="12040" width="10.140625" style="36" customWidth="1"/>
    <col min="12041" max="12042" width="11.42578125" style="36" customWidth="1"/>
    <col min="12043" max="12043" width="15.140625" style="36" customWidth="1"/>
    <col min="12044" max="12044" width="12.85546875" style="36" customWidth="1"/>
    <col min="12045" max="12045" width="11.5703125" style="36" customWidth="1"/>
    <col min="12046" max="12046" width="7.42578125" style="36" customWidth="1"/>
    <col min="12047" max="12047" width="9.42578125" style="36" customWidth="1"/>
    <col min="12048" max="12048" width="10.28515625" style="36" customWidth="1"/>
    <col min="12049" max="12049" width="9.42578125" style="36" customWidth="1"/>
    <col min="12050" max="12050" width="11.28515625" style="36" customWidth="1"/>
    <col min="12051" max="12288" width="9.140625" style="36"/>
    <col min="12289" max="12289" width="44" style="36" customWidth="1"/>
    <col min="12290" max="12290" width="9.28515625" style="36" customWidth="1"/>
    <col min="12291" max="12291" width="9.140625" style="36" customWidth="1"/>
    <col min="12292" max="12292" width="6.85546875" style="36" customWidth="1"/>
    <col min="12293" max="12293" width="9.5703125" style="36" customWidth="1"/>
    <col min="12294" max="12294" width="5.7109375" style="36" customWidth="1"/>
    <col min="12295" max="12295" width="9.5703125" style="36" customWidth="1"/>
    <col min="12296" max="12296" width="10.140625" style="36" customWidth="1"/>
    <col min="12297" max="12298" width="11.42578125" style="36" customWidth="1"/>
    <col min="12299" max="12299" width="15.140625" style="36" customWidth="1"/>
    <col min="12300" max="12300" width="12.85546875" style="36" customWidth="1"/>
    <col min="12301" max="12301" width="11.5703125" style="36" customWidth="1"/>
    <col min="12302" max="12302" width="7.42578125" style="36" customWidth="1"/>
    <col min="12303" max="12303" width="9.42578125" style="36" customWidth="1"/>
    <col min="12304" max="12304" width="10.28515625" style="36" customWidth="1"/>
    <col min="12305" max="12305" width="9.42578125" style="36" customWidth="1"/>
    <col min="12306" max="12306" width="11.28515625" style="36" customWidth="1"/>
    <col min="12307" max="12544" width="9.140625" style="36"/>
    <col min="12545" max="12545" width="44" style="36" customWidth="1"/>
    <col min="12546" max="12546" width="9.28515625" style="36" customWidth="1"/>
    <col min="12547" max="12547" width="9.140625" style="36" customWidth="1"/>
    <col min="12548" max="12548" width="6.85546875" style="36" customWidth="1"/>
    <col min="12549" max="12549" width="9.5703125" style="36" customWidth="1"/>
    <col min="12550" max="12550" width="5.7109375" style="36" customWidth="1"/>
    <col min="12551" max="12551" width="9.5703125" style="36" customWidth="1"/>
    <col min="12552" max="12552" width="10.140625" style="36" customWidth="1"/>
    <col min="12553" max="12554" width="11.42578125" style="36" customWidth="1"/>
    <col min="12555" max="12555" width="15.140625" style="36" customWidth="1"/>
    <col min="12556" max="12556" width="12.85546875" style="36" customWidth="1"/>
    <col min="12557" max="12557" width="11.5703125" style="36" customWidth="1"/>
    <col min="12558" max="12558" width="7.42578125" style="36" customWidth="1"/>
    <col min="12559" max="12559" width="9.42578125" style="36" customWidth="1"/>
    <col min="12560" max="12560" width="10.28515625" style="36" customWidth="1"/>
    <col min="12561" max="12561" width="9.42578125" style="36" customWidth="1"/>
    <col min="12562" max="12562" width="11.28515625" style="36" customWidth="1"/>
    <col min="12563" max="12800" width="9.140625" style="36"/>
    <col min="12801" max="12801" width="44" style="36" customWidth="1"/>
    <col min="12802" max="12802" width="9.28515625" style="36" customWidth="1"/>
    <col min="12803" max="12803" width="9.140625" style="36" customWidth="1"/>
    <col min="12804" max="12804" width="6.85546875" style="36" customWidth="1"/>
    <col min="12805" max="12805" width="9.5703125" style="36" customWidth="1"/>
    <col min="12806" max="12806" width="5.7109375" style="36" customWidth="1"/>
    <col min="12807" max="12807" width="9.5703125" style="36" customWidth="1"/>
    <col min="12808" max="12808" width="10.140625" style="36" customWidth="1"/>
    <col min="12809" max="12810" width="11.42578125" style="36" customWidth="1"/>
    <col min="12811" max="12811" width="15.140625" style="36" customWidth="1"/>
    <col min="12812" max="12812" width="12.85546875" style="36" customWidth="1"/>
    <col min="12813" max="12813" width="11.5703125" style="36" customWidth="1"/>
    <col min="12814" max="12814" width="7.42578125" style="36" customWidth="1"/>
    <col min="12815" max="12815" width="9.42578125" style="36" customWidth="1"/>
    <col min="12816" max="12816" width="10.28515625" style="36" customWidth="1"/>
    <col min="12817" max="12817" width="9.42578125" style="36" customWidth="1"/>
    <col min="12818" max="12818" width="11.28515625" style="36" customWidth="1"/>
    <col min="12819" max="13056" width="9.140625" style="36"/>
    <col min="13057" max="13057" width="44" style="36" customWidth="1"/>
    <col min="13058" max="13058" width="9.28515625" style="36" customWidth="1"/>
    <col min="13059" max="13059" width="9.140625" style="36" customWidth="1"/>
    <col min="13060" max="13060" width="6.85546875" style="36" customWidth="1"/>
    <col min="13061" max="13061" width="9.5703125" style="36" customWidth="1"/>
    <col min="13062" max="13062" width="5.7109375" style="36" customWidth="1"/>
    <col min="13063" max="13063" width="9.5703125" style="36" customWidth="1"/>
    <col min="13064" max="13064" width="10.140625" style="36" customWidth="1"/>
    <col min="13065" max="13066" width="11.42578125" style="36" customWidth="1"/>
    <col min="13067" max="13067" width="15.140625" style="36" customWidth="1"/>
    <col min="13068" max="13068" width="12.85546875" style="36" customWidth="1"/>
    <col min="13069" max="13069" width="11.5703125" style="36" customWidth="1"/>
    <col min="13070" max="13070" width="7.42578125" style="36" customWidth="1"/>
    <col min="13071" max="13071" width="9.42578125" style="36" customWidth="1"/>
    <col min="13072" max="13072" width="10.28515625" style="36" customWidth="1"/>
    <col min="13073" max="13073" width="9.42578125" style="36" customWidth="1"/>
    <col min="13074" max="13074" width="11.28515625" style="36" customWidth="1"/>
    <col min="13075" max="13312" width="9.140625" style="36"/>
    <col min="13313" max="13313" width="44" style="36" customWidth="1"/>
    <col min="13314" max="13314" width="9.28515625" style="36" customWidth="1"/>
    <col min="13315" max="13315" width="9.140625" style="36" customWidth="1"/>
    <col min="13316" max="13316" width="6.85546875" style="36" customWidth="1"/>
    <col min="13317" max="13317" width="9.5703125" style="36" customWidth="1"/>
    <col min="13318" max="13318" width="5.7109375" style="36" customWidth="1"/>
    <col min="13319" max="13319" width="9.5703125" style="36" customWidth="1"/>
    <col min="13320" max="13320" width="10.140625" style="36" customWidth="1"/>
    <col min="13321" max="13322" width="11.42578125" style="36" customWidth="1"/>
    <col min="13323" max="13323" width="15.140625" style="36" customWidth="1"/>
    <col min="13324" max="13324" width="12.85546875" style="36" customWidth="1"/>
    <col min="13325" max="13325" width="11.5703125" style="36" customWidth="1"/>
    <col min="13326" max="13326" width="7.42578125" style="36" customWidth="1"/>
    <col min="13327" max="13327" width="9.42578125" style="36" customWidth="1"/>
    <col min="13328" max="13328" width="10.28515625" style="36" customWidth="1"/>
    <col min="13329" max="13329" width="9.42578125" style="36" customWidth="1"/>
    <col min="13330" max="13330" width="11.28515625" style="36" customWidth="1"/>
    <col min="13331" max="13568" width="9.140625" style="36"/>
    <col min="13569" max="13569" width="44" style="36" customWidth="1"/>
    <col min="13570" max="13570" width="9.28515625" style="36" customWidth="1"/>
    <col min="13571" max="13571" width="9.140625" style="36" customWidth="1"/>
    <col min="13572" max="13572" width="6.85546875" style="36" customWidth="1"/>
    <col min="13573" max="13573" width="9.5703125" style="36" customWidth="1"/>
    <col min="13574" max="13574" width="5.7109375" style="36" customWidth="1"/>
    <col min="13575" max="13575" width="9.5703125" style="36" customWidth="1"/>
    <col min="13576" max="13576" width="10.140625" style="36" customWidth="1"/>
    <col min="13577" max="13578" width="11.42578125" style="36" customWidth="1"/>
    <col min="13579" max="13579" width="15.140625" style="36" customWidth="1"/>
    <col min="13580" max="13580" width="12.85546875" style="36" customWidth="1"/>
    <col min="13581" max="13581" width="11.5703125" style="36" customWidth="1"/>
    <col min="13582" max="13582" width="7.42578125" style="36" customWidth="1"/>
    <col min="13583" max="13583" width="9.42578125" style="36" customWidth="1"/>
    <col min="13584" max="13584" width="10.28515625" style="36" customWidth="1"/>
    <col min="13585" max="13585" width="9.42578125" style="36" customWidth="1"/>
    <col min="13586" max="13586" width="11.28515625" style="36" customWidth="1"/>
    <col min="13587" max="13824" width="9.140625" style="36"/>
    <col min="13825" max="13825" width="44" style="36" customWidth="1"/>
    <col min="13826" max="13826" width="9.28515625" style="36" customWidth="1"/>
    <col min="13827" max="13827" width="9.140625" style="36" customWidth="1"/>
    <col min="13828" max="13828" width="6.85546875" style="36" customWidth="1"/>
    <col min="13829" max="13829" width="9.5703125" style="36" customWidth="1"/>
    <col min="13830" max="13830" width="5.7109375" style="36" customWidth="1"/>
    <col min="13831" max="13831" width="9.5703125" style="36" customWidth="1"/>
    <col min="13832" max="13832" width="10.140625" style="36" customWidth="1"/>
    <col min="13833" max="13834" width="11.42578125" style="36" customWidth="1"/>
    <col min="13835" max="13835" width="15.140625" style="36" customWidth="1"/>
    <col min="13836" max="13836" width="12.85546875" style="36" customWidth="1"/>
    <col min="13837" max="13837" width="11.5703125" style="36" customWidth="1"/>
    <col min="13838" max="13838" width="7.42578125" style="36" customWidth="1"/>
    <col min="13839" max="13839" width="9.42578125" style="36" customWidth="1"/>
    <col min="13840" max="13840" width="10.28515625" style="36" customWidth="1"/>
    <col min="13841" max="13841" width="9.42578125" style="36" customWidth="1"/>
    <col min="13842" max="13842" width="11.28515625" style="36" customWidth="1"/>
    <col min="13843" max="14080" width="9.140625" style="36"/>
    <col min="14081" max="14081" width="44" style="36" customWidth="1"/>
    <col min="14082" max="14082" width="9.28515625" style="36" customWidth="1"/>
    <col min="14083" max="14083" width="9.140625" style="36" customWidth="1"/>
    <col min="14084" max="14084" width="6.85546875" style="36" customWidth="1"/>
    <col min="14085" max="14085" width="9.5703125" style="36" customWidth="1"/>
    <col min="14086" max="14086" width="5.7109375" style="36" customWidth="1"/>
    <col min="14087" max="14087" width="9.5703125" style="36" customWidth="1"/>
    <col min="14088" max="14088" width="10.140625" style="36" customWidth="1"/>
    <col min="14089" max="14090" width="11.42578125" style="36" customWidth="1"/>
    <col min="14091" max="14091" width="15.140625" style="36" customWidth="1"/>
    <col min="14092" max="14092" width="12.85546875" style="36" customWidth="1"/>
    <col min="14093" max="14093" width="11.5703125" style="36" customWidth="1"/>
    <col min="14094" max="14094" width="7.42578125" style="36" customWidth="1"/>
    <col min="14095" max="14095" width="9.42578125" style="36" customWidth="1"/>
    <col min="14096" max="14096" width="10.28515625" style="36" customWidth="1"/>
    <col min="14097" max="14097" width="9.42578125" style="36" customWidth="1"/>
    <col min="14098" max="14098" width="11.28515625" style="36" customWidth="1"/>
    <col min="14099" max="14336" width="9.140625" style="36"/>
    <col min="14337" max="14337" width="44" style="36" customWidth="1"/>
    <col min="14338" max="14338" width="9.28515625" style="36" customWidth="1"/>
    <col min="14339" max="14339" width="9.140625" style="36" customWidth="1"/>
    <col min="14340" max="14340" width="6.85546875" style="36" customWidth="1"/>
    <col min="14341" max="14341" width="9.5703125" style="36" customWidth="1"/>
    <col min="14342" max="14342" width="5.7109375" style="36" customWidth="1"/>
    <col min="14343" max="14343" width="9.5703125" style="36" customWidth="1"/>
    <col min="14344" max="14344" width="10.140625" style="36" customWidth="1"/>
    <col min="14345" max="14346" width="11.42578125" style="36" customWidth="1"/>
    <col min="14347" max="14347" width="15.140625" style="36" customWidth="1"/>
    <col min="14348" max="14348" width="12.85546875" style="36" customWidth="1"/>
    <col min="14349" max="14349" width="11.5703125" style="36" customWidth="1"/>
    <col min="14350" max="14350" width="7.42578125" style="36" customWidth="1"/>
    <col min="14351" max="14351" width="9.42578125" style="36" customWidth="1"/>
    <col min="14352" max="14352" width="10.28515625" style="36" customWidth="1"/>
    <col min="14353" max="14353" width="9.42578125" style="36" customWidth="1"/>
    <col min="14354" max="14354" width="11.28515625" style="36" customWidth="1"/>
    <col min="14355" max="14592" width="9.140625" style="36"/>
    <col min="14593" max="14593" width="44" style="36" customWidth="1"/>
    <col min="14594" max="14594" width="9.28515625" style="36" customWidth="1"/>
    <col min="14595" max="14595" width="9.140625" style="36" customWidth="1"/>
    <col min="14596" max="14596" width="6.85546875" style="36" customWidth="1"/>
    <col min="14597" max="14597" width="9.5703125" style="36" customWidth="1"/>
    <col min="14598" max="14598" width="5.7109375" style="36" customWidth="1"/>
    <col min="14599" max="14599" width="9.5703125" style="36" customWidth="1"/>
    <col min="14600" max="14600" width="10.140625" style="36" customWidth="1"/>
    <col min="14601" max="14602" width="11.42578125" style="36" customWidth="1"/>
    <col min="14603" max="14603" width="15.140625" style="36" customWidth="1"/>
    <col min="14604" max="14604" width="12.85546875" style="36" customWidth="1"/>
    <col min="14605" max="14605" width="11.5703125" style="36" customWidth="1"/>
    <col min="14606" max="14606" width="7.42578125" style="36" customWidth="1"/>
    <col min="14607" max="14607" width="9.42578125" style="36" customWidth="1"/>
    <col min="14608" max="14608" width="10.28515625" style="36" customWidth="1"/>
    <col min="14609" max="14609" width="9.42578125" style="36" customWidth="1"/>
    <col min="14610" max="14610" width="11.28515625" style="36" customWidth="1"/>
    <col min="14611" max="14848" width="9.140625" style="36"/>
    <col min="14849" max="14849" width="44" style="36" customWidth="1"/>
    <col min="14850" max="14850" width="9.28515625" style="36" customWidth="1"/>
    <col min="14851" max="14851" width="9.140625" style="36" customWidth="1"/>
    <col min="14852" max="14852" width="6.85546875" style="36" customWidth="1"/>
    <col min="14853" max="14853" width="9.5703125" style="36" customWidth="1"/>
    <col min="14854" max="14854" width="5.7109375" style="36" customWidth="1"/>
    <col min="14855" max="14855" width="9.5703125" style="36" customWidth="1"/>
    <col min="14856" max="14856" width="10.140625" style="36" customWidth="1"/>
    <col min="14857" max="14858" width="11.42578125" style="36" customWidth="1"/>
    <col min="14859" max="14859" width="15.140625" style="36" customWidth="1"/>
    <col min="14860" max="14860" width="12.85546875" style="36" customWidth="1"/>
    <col min="14861" max="14861" width="11.5703125" style="36" customWidth="1"/>
    <col min="14862" max="14862" width="7.42578125" style="36" customWidth="1"/>
    <col min="14863" max="14863" width="9.42578125" style="36" customWidth="1"/>
    <col min="14864" max="14864" width="10.28515625" style="36" customWidth="1"/>
    <col min="14865" max="14865" width="9.42578125" style="36" customWidth="1"/>
    <col min="14866" max="14866" width="11.28515625" style="36" customWidth="1"/>
    <col min="14867" max="15104" width="9.140625" style="36"/>
    <col min="15105" max="15105" width="44" style="36" customWidth="1"/>
    <col min="15106" max="15106" width="9.28515625" style="36" customWidth="1"/>
    <col min="15107" max="15107" width="9.140625" style="36" customWidth="1"/>
    <col min="15108" max="15108" width="6.85546875" style="36" customWidth="1"/>
    <col min="15109" max="15109" width="9.5703125" style="36" customWidth="1"/>
    <col min="15110" max="15110" width="5.7109375" style="36" customWidth="1"/>
    <col min="15111" max="15111" width="9.5703125" style="36" customWidth="1"/>
    <col min="15112" max="15112" width="10.140625" style="36" customWidth="1"/>
    <col min="15113" max="15114" width="11.42578125" style="36" customWidth="1"/>
    <col min="15115" max="15115" width="15.140625" style="36" customWidth="1"/>
    <col min="15116" max="15116" width="12.85546875" style="36" customWidth="1"/>
    <col min="15117" max="15117" width="11.5703125" style="36" customWidth="1"/>
    <col min="15118" max="15118" width="7.42578125" style="36" customWidth="1"/>
    <col min="15119" max="15119" width="9.42578125" style="36" customWidth="1"/>
    <col min="15120" max="15120" width="10.28515625" style="36" customWidth="1"/>
    <col min="15121" max="15121" width="9.42578125" style="36" customWidth="1"/>
    <col min="15122" max="15122" width="11.28515625" style="36" customWidth="1"/>
    <col min="15123" max="15360" width="9.140625" style="36"/>
    <col min="15361" max="15361" width="44" style="36" customWidth="1"/>
    <col min="15362" max="15362" width="9.28515625" style="36" customWidth="1"/>
    <col min="15363" max="15363" width="9.140625" style="36" customWidth="1"/>
    <col min="15364" max="15364" width="6.85546875" style="36" customWidth="1"/>
    <col min="15365" max="15365" width="9.5703125" style="36" customWidth="1"/>
    <col min="15366" max="15366" width="5.7109375" style="36" customWidth="1"/>
    <col min="15367" max="15367" width="9.5703125" style="36" customWidth="1"/>
    <col min="15368" max="15368" width="10.140625" style="36" customWidth="1"/>
    <col min="15369" max="15370" width="11.42578125" style="36" customWidth="1"/>
    <col min="15371" max="15371" width="15.140625" style="36" customWidth="1"/>
    <col min="15372" max="15372" width="12.85546875" style="36" customWidth="1"/>
    <col min="15373" max="15373" width="11.5703125" style="36" customWidth="1"/>
    <col min="15374" max="15374" width="7.42578125" style="36" customWidth="1"/>
    <col min="15375" max="15375" width="9.42578125" style="36" customWidth="1"/>
    <col min="15376" max="15376" width="10.28515625" style="36" customWidth="1"/>
    <col min="15377" max="15377" width="9.42578125" style="36" customWidth="1"/>
    <col min="15378" max="15378" width="11.28515625" style="36" customWidth="1"/>
    <col min="15379" max="15616" width="9.140625" style="36"/>
    <col min="15617" max="15617" width="44" style="36" customWidth="1"/>
    <col min="15618" max="15618" width="9.28515625" style="36" customWidth="1"/>
    <col min="15619" max="15619" width="9.140625" style="36" customWidth="1"/>
    <col min="15620" max="15620" width="6.85546875" style="36" customWidth="1"/>
    <col min="15621" max="15621" width="9.5703125" style="36" customWidth="1"/>
    <col min="15622" max="15622" width="5.7109375" style="36" customWidth="1"/>
    <col min="15623" max="15623" width="9.5703125" style="36" customWidth="1"/>
    <col min="15624" max="15624" width="10.140625" style="36" customWidth="1"/>
    <col min="15625" max="15626" width="11.42578125" style="36" customWidth="1"/>
    <col min="15627" max="15627" width="15.140625" style="36" customWidth="1"/>
    <col min="15628" max="15628" width="12.85546875" style="36" customWidth="1"/>
    <col min="15629" max="15629" width="11.5703125" style="36" customWidth="1"/>
    <col min="15630" max="15630" width="7.42578125" style="36" customWidth="1"/>
    <col min="15631" max="15631" width="9.42578125" style="36" customWidth="1"/>
    <col min="15632" max="15632" width="10.28515625" style="36" customWidth="1"/>
    <col min="15633" max="15633" width="9.42578125" style="36" customWidth="1"/>
    <col min="15634" max="15634" width="11.28515625" style="36" customWidth="1"/>
    <col min="15635" max="15872" width="9.140625" style="36"/>
    <col min="15873" max="15873" width="44" style="36" customWidth="1"/>
    <col min="15874" max="15874" width="9.28515625" style="36" customWidth="1"/>
    <col min="15875" max="15875" width="9.140625" style="36" customWidth="1"/>
    <col min="15876" max="15876" width="6.85546875" style="36" customWidth="1"/>
    <col min="15877" max="15877" width="9.5703125" style="36" customWidth="1"/>
    <col min="15878" max="15878" width="5.7109375" style="36" customWidth="1"/>
    <col min="15879" max="15879" width="9.5703125" style="36" customWidth="1"/>
    <col min="15880" max="15880" width="10.140625" style="36" customWidth="1"/>
    <col min="15881" max="15882" width="11.42578125" style="36" customWidth="1"/>
    <col min="15883" max="15883" width="15.140625" style="36" customWidth="1"/>
    <col min="15884" max="15884" width="12.85546875" style="36" customWidth="1"/>
    <col min="15885" max="15885" width="11.5703125" style="36" customWidth="1"/>
    <col min="15886" max="15886" width="7.42578125" style="36" customWidth="1"/>
    <col min="15887" max="15887" width="9.42578125" style="36" customWidth="1"/>
    <col min="15888" max="15888" width="10.28515625" style="36" customWidth="1"/>
    <col min="15889" max="15889" width="9.42578125" style="36" customWidth="1"/>
    <col min="15890" max="15890" width="11.28515625" style="36" customWidth="1"/>
    <col min="15891" max="16128" width="9.140625" style="36"/>
    <col min="16129" max="16129" width="44" style="36" customWidth="1"/>
    <col min="16130" max="16130" width="9.28515625" style="36" customWidth="1"/>
    <col min="16131" max="16131" width="9.140625" style="36" customWidth="1"/>
    <col min="16132" max="16132" width="6.85546875" style="36" customWidth="1"/>
    <col min="16133" max="16133" width="9.5703125" style="36" customWidth="1"/>
    <col min="16134" max="16134" width="5.7109375" style="36" customWidth="1"/>
    <col min="16135" max="16135" width="9.5703125" style="36" customWidth="1"/>
    <col min="16136" max="16136" width="10.140625" style="36" customWidth="1"/>
    <col min="16137" max="16138" width="11.42578125" style="36" customWidth="1"/>
    <col min="16139" max="16139" width="15.140625" style="36" customWidth="1"/>
    <col min="16140" max="16140" width="12.85546875" style="36" customWidth="1"/>
    <col min="16141" max="16141" width="11.5703125" style="36" customWidth="1"/>
    <col min="16142" max="16142" width="7.42578125" style="36" customWidth="1"/>
    <col min="16143" max="16143" width="9.42578125" style="36" customWidth="1"/>
    <col min="16144" max="16144" width="10.28515625" style="36" customWidth="1"/>
    <col min="16145" max="16145" width="9.42578125" style="36" customWidth="1"/>
    <col min="16146" max="16146" width="11.28515625" style="36" customWidth="1"/>
    <col min="16147" max="16384" width="9.140625" style="36"/>
  </cols>
  <sheetData>
    <row r="1" spans="1:18" x14ac:dyDescent="0.25">
      <c r="A1" s="32" t="s">
        <v>0</v>
      </c>
      <c r="B1" s="33"/>
      <c r="C1" s="32"/>
      <c r="D1" s="34"/>
      <c r="E1" s="32"/>
      <c r="F1" s="29"/>
      <c r="G1" s="29"/>
      <c r="H1" s="29" t="s">
        <v>1</v>
      </c>
      <c r="I1" s="29" t="s">
        <v>18</v>
      </c>
      <c r="J1" s="35"/>
      <c r="K1" s="31"/>
      <c r="M1" s="29"/>
      <c r="N1" s="37"/>
      <c r="O1" s="38"/>
      <c r="P1" s="38"/>
      <c r="Q1" s="29"/>
      <c r="R1" s="29"/>
    </row>
    <row r="2" spans="1:18" x14ac:dyDescent="0.25">
      <c r="A2" s="237" t="s">
        <v>2</v>
      </c>
      <c r="B2" s="237"/>
      <c r="C2" s="237"/>
      <c r="D2" s="237"/>
      <c r="E2" s="237"/>
      <c r="F2" s="30"/>
      <c r="G2" s="30"/>
      <c r="H2" s="30" t="s">
        <v>21</v>
      </c>
      <c r="I2" s="30"/>
      <c r="J2" s="30"/>
      <c r="K2" s="30"/>
      <c r="M2" s="30"/>
      <c r="N2" s="30"/>
      <c r="O2" s="30"/>
      <c r="P2" s="39"/>
    </row>
    <row r="3" spans="1:18" x14ac:dyDescent="0.25">
      <c r="A3" s="238" t="s">
        <v>3</v>
      </c>
      <c r="B3" s="238"/>
      <c r="C3" s="238"/>
      <c r="D3" s="238"/>
      <c r="E3" s="238"/>
      <c r="F3" s="30"/>
      <c r="G3" s="30"/>
      <c r="H3" s="30" t="s">
        <v>22</v>
      </c>
      <c r="I3" s="30"/>
      <c r="J3" s="30"/>
      <c r="K3" s="30"/>
      <c r="M3" s="30"/>
      <c r="N3" s="30"/>
      <c r="O3" s="30"/>
      <c r="P3" s="39"/>
    </row>
    <row r="4" spans="1:18" x14ac:dyDescent="0.25">
      <c r="A4" s="238" t="s">
        <v>4</v>
      </c>
      <c r="B4" s="238"/>
      <c r="C4" s="238"/>
      <c r="D4" s="238"/>
      <c r="E4" s="238"/>
      <c r="F4" s="30"/>
      <c r="G4" s="30"/>
      <c r="H4" s="30" t="s">
        <v>23</v>
      </c>
      <c r="I4" s="30"/>
      <c r="J4" s="30"/>
      <c r="K4" s="30"/>
      <c r="M4" s="30"/>
      <c r="N4" s="30"/>
      <c r="O4" s="30"/>
      <c r="P4" s="39"/>
    </row>
    <row r="5" spans="1:18" x14ac:dyDescent="0.25">
      <c r="A5" s="238" t="s">
        <v>5</v>
      </c>
      <c r="B5" s="238"/>
      <c r="C5" s="238"/>
      <c r="D5" s="238"/>
      <c r="E5" s="238"/>
      <c r="F5" s="30"/>
      <c r="G5" s="30"/>
      <c r="H5" s="30" t="s">
        <v>24</v>
      </c>
      <c r="I5" s="30"/>
      <c r="J5" s="30"/>
      <c r="K5" s="30"/>
      <c r="M5" s="30"/>
      <c r="N5" s="30"/>
      <c r="O5" s="30"/>
      <c r="P5" s="39"/>
    </row>
    <row r="6" spans="1:18" x14ac:dyDescent="0.25">
      <c r="A6" s="238" t="s">
        <v>6</v>
      </c>
      <c r="B6" s="238"/>
      <c r="C6" s="238"/>
      <c r="D6" s="238"/>
      <c r="E6" s="238"/>
      <c r="F6" s="30"/>
      <c r="G6" s="30"/>
      <c r="H6" s="30" t="s">
        <v>25</v>
      </c>
      <c r="I6" s="30"/>
      <c r="J6" s="30"/>
      <c r="K6" s="30"/>
      <c r="M6" s="30"/>
      <c r="N6" s="30"/>
      <c r="O6" s="30"/>
      <c r="P6" s="39"/>
    </row>
    <row r="7" spans="1:18" x14ac:dyDescent="0.25">
      <c r="A7" s="94"/>
      <c r="B7" s="94"/>
      <c r="C7" s="94"/>
      <c r="D7" s="94"/>
      <c r="E7" s="94"/>
      <c r="F7" s="30"/>
      <c r="G7" s="30"/>
      <c r="H7" s="30"/>
      <c r="I7" s="30"/>
      <c r="J7" s="30"/>
      <c r="K7" s="30"/>
      <c r="M7" s="30"/>
      <c r="N7" s="30"/>
      <c r="O7" s="30"/>
      <c r="P7" s="39"/>
    </row>
    <row r="8" spans="1:18" x14ac:dyDescent="0.25">
      <c r="A8" s="94"/>
      <c r="B8" s="94"/>
      <c r="C8" s="94"/>
      <c r="D8" s="94"/>
      <c r="E8" s="94"/>
      <c r="F8" s="30"/>
      <c r="G8" s="30"/>
      <c r="H8" s="30"/>
      <c r="I8" s="30"/>
      <c r="J8" s="30"/>
      <c r="K8" s="30"/>
      <c r="M8" s="30"/>
      <c r="N8" s="30"/>
      <c r="O8" s="30"/>
      <c r="P8" s="39"/>
    </row>
    <row r="9" spans="1:18" ht="16.5" thickBot="1" x14ac:dyDescent="0.3">
      <c r="B9" s="40"/>
      <c r="K9" s="41"/>
      <c r="N9" s="42"/>
      <c r="O9" s="43"/>
      <c r="P9" s="43"/>
    </row>
    <row r="10" spans="1:18" ht="18.75" x14ac:dyDescent="0.3">
      <c r="A10" s="231" t="s">
        <v>7</v>
      </c>
      <c r="B10" s="232"/>
      <c r="C10" s="232"/>
      <c r="D10" s="232"/>
      <c r="E10" s="232"/>
      <c r="F10" s="232"/>
      <c r="G10" s="232"/>
      <c r="H10" s="232"/>
      <c r="I10" s="232"/>
      <c r="J10" s="232"/>
      <c r="K10" s="233"/>
      <c r="L10" s="44"/>
      <c r="M10" s="44"/>
      <c r="N10" s="44"/>
      <c r="O10" s="44"/>
      <c r="P10" s="44"/>
      <c r="Q10" s="44"/>
      <c r="R10" s="44"/>
    </row>
    <row r="11" spans="1:18" ht="15" customHeight="1" x14ac:dyDescent="0.3">
      <c r="A11" s="90"/>
      <c r="B11" s="91"/>
      <c r="C11" s="92"/>
      <c r="D11" s="92"/>
      <c r="E11" s="92"/>
      <c r="F11" s="92"/>
      <c r="G11" s="92"/>
      <c r="H11" s="92"/>
      <c r="I11" s="92"/>
      <c r="J11" s="92"/>
      <c r="K11" s="93"/>
      <c r="L11" s="45"/>
      <c r="M11" s="45"/>
      <c r="N11" s="46"/>
      <c r="O11" s="47"/>
      <c r="P11" s="47"/>
      <c r="Q11" s="45"/>
      <c r="R11" s="45"/>
    </row>
    <row r="12" spans="1:18" ht="15.75" customHeight="1" thickBot="1" x14ac:dyDescent="0.3">
      <c r="A12" s="234" t="s">
        <v>27</v>
      </c>
      <c r="B12" s="235"/>
      <c r="C12" s="235"/>
      <c r="D12" s="235"/>
      <c r="E12" s="235"/>
      <c r="F12" s="235"/>
      <c r="G12" s="235"/>
      <c r="H12" s="235"/>
      <c r="I12" s="235"/>
      <c r="J12" s="235"/>
      <c r="K12" s="236"/>
      <c r="L12" s="27"/>
      <c r="M12" s="27"/>
      <c r="N12" s="27"/>
      <c r="O12" s="27"/>
      <c r="P12" s="27"/>
      <c r="Q12" s="27"/>
      <c r="R12" s="27"/>
    </row>
    <row r="13" spans="1:18" ht="16.5" thickBot="1" x14ac:dyDescent="0.3">
      <c r="A13" s="31"/>
      <c r="B13" s="40"/>
      <c r="K13" s="41"/>
      <c r="N13" s="42"/>
      <c r="O13" s="43"/>
      <c r="P13" s="43"/>
    </row>
    <row r="14" spans="1:18" s="31" customFormat="1" ht="32.25" customHeight="1" x14ac:dyDescent="0.25">
      <c r="A14" s="256" t="s">
        <v>8</v>
      </c>
      <c r="B14" s="259" t="s">
        <v>9</v>
      </c>
      <c r="C14" s="259" t="s">
        <v>10</v>
      </c>
      <c r="D14" s="259" t="s">
        <v>11</v>
      </c>
      <c r="E14" s="239" t="s">
        <v>45</v>
      </c>
      <c r="F14" s="242" t="s">
        <v>47</v>
      </c>
      <c r="G14" s="242" t="s">
        <v>46</v>
      </c>
      <c r="H14" s="253" t="s">
        <v>31</v>
      </c>
      <c r="I14" s="253" t="s">
        <v>26</v>
      </c>
      <c r="J14" s="83" t="s">
        <v>36</v>
      </c>
      <c r="K14" s="84" t="s">
        <v>42</v>
      </c>
    </row>
    <row r="15" spans="1:18" s="31" customFormat="1" ht="42.75" customHeight="1" x14ac:dyDescent="0.25">
      <c r="A15" s="257"/>
      <c r="B15" s="260"/>
      <c r="C15" s="260"/>
      <c r="D15" s="260"/>
      <c r="E15" s="240"/>
      <c r="F15" s="243"/>
      <c r="G15" s="243"/>
      <c r="H15" s="254"/>
      <c r="I15" s="254"/>
      <c r="J15" s="48" t="s">
        <v>18</v>
      </c>
      <c r="K15" s="82" t="s">
        <v>18</v>
      </c>
    </row>
    <row r="16" spans="1:18" s="31" customFormat="1" ht="36.75" customHeight="1" x14ac:dyDescent="0.25">
      <c r="A16" s="258"/>
      <c r="B16" s="261"/>
      <c r="C16" s="261"/>
      <c r="D16" s="261"/>
      <c r="E16" s="241"/>
      <c r="F16" s="244"/>
      <c r="G16" s="244"/>
      <c r="H16" s="255"/>
      <c r="I16" s="255"/>
      <c r="J16" s="49"/>
      <c r="K16" s="81"/>
    </row>
    <row r="17" spans="1:18" s="31" customFormat="1" ht="16.5" thickBot="1" x14ac:dyDescent="0.3">
      <c r="A17" s="50">
        <v>1</v>
      </c>
      <c r="B17" s="51">
        <v>2</v>
      </c>
      <c r="C17" s="52">
        <v>3</v>
      </c>
      <c r="D17" s="52">
        <v>4</v>
      </c>
      <c r="E17" s="52">
        <v>5</v>
      </c>
      <c r="F17" s="52">
        <v>6</v>
      </c>
      <c r="G17" s="52" t="s">
        <v>12</v>
      </c>
      <c r="H17" s="53" t="s">
        <v>32</v>
      </c>
      <c r="I17" s="54" t="s">
        <v>33</v>
      </c>
      <c r="J17" s="55">
        <v>10</v>
      </c>
      <c r="K17" s="56">
        <v>11</v>
      </c>
    </row>
    <row r="18" spans="1:18" ht="38.25" customHeight="1" x14ac:dyDescent="0.25">
      <c r="A18" s="57" t="s">
        <v>211</v>
      </c>
      <c r="B18" s="58">
        <v>1</v>
      </c>
      <c r="C18" s="59">
        <v>150</v>
      </c>
      <c r="D18" s="60" t="s">
        <v>14</v>
      </c>
      <c r="E18" s="61"/>
      <c r="F18" s="62">
        <f>E18*9.5%</f>
        <v>0</v>
      </c>
      <c r="G18" s="63">
        <f>E18+F18</f>
        <v>0</v>
      </c>
      <c r="H18" s="64">
        <f xml:space="preserve"> C18*E18</f>
        <v>0</v>
      </c>
      <c r="I18" s="65">
        <f>C18*G18</f>
        <v>0</v>
      </c>
      <c r="J18" s="66"/>
      <c r="K18" s="67"/>
    </row>
    <row r="19" spans="1:18" ht="38.25" customHeight="1" x14ac:dyDescent="0.25">
      <c r="A19" s="57" t="s">
        <v>212</v>
      </c>
      <c r="B19" s="58">
        <v>1</v>
      </c>
      <c r="C19" s="59">
        <v>300</v>
      </c>
      <c r="D19" s="60" t="s">
        <v>14</v>
      </c>
      <c r="E19" s="61"/>
      <c r="F19" s="62">
        <f>E19*9.5%</f>
        <v>0</v>
      </c>
      <c r="G19" s="63">
        <f>E19+F19</f>
        <v>0</v>
      </c>
      <c r="H19" s="64">
        <f t="shared" ref="H19:H20" si="0" xml:space="preserve"> C19*E19</f>
        <v>0</v>
      </c>
      <c r="I19" s="65">
        <f t="shared" ref="I19:I20" si="1">C19*G19</f>
        <v>0</v>
      </c>
      <c r="J19" s="66"/>
      <c r="K19" s="67"/>
    </row>
    <row r="20" spans="1:18" ht="16.5" thickBot="1" x14ac:dyDescent="0.3">
      <c r="A20" s="57" t="s">
        <v>213</v>
      </c>
      <c r="B20" s="58">
        <v>1</v>
      </c>
      <c r="C20" s="59">
        <v>300</v>
      </c>
      <c r="D20" s="60" t="s">
        <v>14</v>
      </c>
      <c r="E20" s="61"/>
      <c r="F20" s="62">
        <f>E20*9.5%</f>
        <v>0</v>
      </c>
      <c r="G20" s="63">
        <f>E20+F20</f>
        <v>0</v>
      </c>
      <c r="H20" s="64">
        <f t="shared" si="0"/>
        <v>0</v>
      </c>
      <c r="I20" s="65">
        <f t="shared" si="1"/>
        <v>0</v>
      </c>
      <c r="J20" s="66"/>
      <c r="K20" s="85"/>
    </row>
    <row r="21" spans="1:18" s="29" customFormat="1" ht="21" customHeight="1" thickBot="1" x14ac:dyDescent="0.3">
      <c r="A21" s="249" t="s">
        <v>34</v>
      </c>
      <c r="B21" s="249"/>
      <c r="C21" s="249"/>
      <c r="D21" s="249"/>
      <c r="E21" s="249"/>
      <c r="F21" s="249"/>
      <c r="G21" s="249"/>
      <c r="H21" s="250"/>
      <c r="I21" s="68">
        <f>SUM(H18:H20)</f>
        <v>0</v>
      </c>
      <c r="J21" s="69"/>
      <c r="K21" s="86"/>
      <c r="L21" s="70" t="s">
        <v>43</v>
      </c>
    </row>
    <row r="22" spans="1:18" s="29" customFormat="1" ht="25.5" customHeight="1" thickBot="1" x14ac:dyDescent="0.3">
      <c r="A22" s="251" t="s">
        <v>35</v>
      </c>
      <c r="B22" s="251"/>
      <c r="C22" s="251"/>
      <c r="D22" s="251"/>
      <c r="E22" s="251"/>
      <c r="F22" s="251"/>
      <c r="G22" s="251"/>
      <c r="H22" s="252"/>
      <c r="I22" s="71">
        <f>SUM(I18:I20)</f>
        <v>0</v>
      </c>
    </row>
    <row r="23" spans="1:18" s="45" customFormat="1" x14ac:dyDescent="0.25">
      <c r="A23" s="245"/>
      <c r="B23" s="245"/>
      <c r="C23" s="245"/>
      <c r="D23" s="245"/>
      <c r="E23" s="245"/>
      <c r="F23" s="245"/>
      <c r="G23" s="245"/>
      <c r="K23" s="72"/>
      <c r="N23" s="46"/>
      <c r="O23" s="47"/>
      <c r="P23" s="47"/>
    </row>
    <row r="24" spans="1:18" ht="15.75" customHeight="1" x14ac:dyDescent="0.25">
      <c r="A24" s="73"/>
      <c r="B24" s="74"/>
      <c r="C24" s="74"/>
      <c r="D24" s="74"/>
      <c r="E24" s="74"/>
      <c r="F24" s="74"/>
      <c r="G24" s="74"/>
      <c r="H24" s="75"/>
      <c r="I24" s="76"/>
      <c r="J24" s="76"/>
      <c r="K24" s="77"/>
      <c r="L24" s="76"/>
      <c r="M24" s="76"/>
      <c r="N24" s="78"/>
      <c r="O24" s="76"/>
      <c r="P24" s="76"/>
      <c r="Q24" s="76"/>
      <c r="R24" s="76"/>
    </row>
    <row r="25" spans="1:18" s="29" customFormat="1" ht="25.5" customHeight="1" x14ac:dyDescent="0.25">
      <c r="A25" s="248" t="s">
        <v>16</v>
      </c>
      <c r="B25" s="248"/>
      <c r="C25" s="248"/>
      <c r="D25" s="248"/>
      <c r="E25" s="248"/>
      <c r="F25" s="248"/>
      <c r="G25" s="248"/>
      <c r="H25" s="248"/>
      <c r="I25" s="248"/>
      <c r="J25" s="248"/>
      <c r="K25" s="248"/>
      <c r="L25" s="248"/>
      <c r="M25" s="248"/>
      <c r="N25" s="248"/>
      <c r="O25" s="248"/>
      <c r="P25" s="5"/>
    </row>
    <row r="26" spans="1:18" s="31" customFormat="1" ht="18.75" customHeight="1" x14ac:dyDescent="0.25">
      <c r="A26" s="30" t="s">
        <v>39</v>
      </c>
      <c r="B26" s="30"/>
      <c r="C26" s="30"/>
      <c r="D26" s="30"/>
      <c r="E26" s="30"/>
      <c r="F26" s="30"/>
      <c r="G26" s="30"/>
      <c r="H26" s="30"/>
      <c r="I26" s="30"/>
      <c r="J26" s="30"/>
      <c r="K26" s="30"/>
      <c r="L26" s="30"/>
      <c r="M26" s="30"/>
      <c r="N26" s="30"/>
      <c r="O26" s="30"/>
      <c r="P26" s="30"/>
      <c r="Q26" s="30"/>
      <c r="R26" s="30"/>
    </row>
    <row r="27" spans="1:18" s="31" customFormat="1" x14ac:dyDescent="0.25">
      <c r="A27" s="30" t="s">
        <v>37</v>
      </c>
      <c r="B27" s="30"/>
      <c r="C27" s="30"/>
      <c r="D27" s="30"/>
      <c r="E27" s="30"/>
      <c r="F27" s="30"/>
      <c r="G27" s="30"/>
      <c r="H27" s="30"/>
      <c r="I27" s="30"/>
      <c r="J27" s="30"/>
      <c r="K27" s="30"/>
      <c r="L27" s="30"/>
      <c r="M27" s="30"/>
      <c r="N27" s="30"/>
      <c r="O27" s="30"/>
      <c r="P27" s="30"/>
      <c r="Q27" s="30"/>
      <c r="R27" s="30"/>
    </row>
    <row r="28" spans="1:18" s="31" customFormat="1" x14ac:dyDescent="0.25">
      <c r="A28" s="30" t="s">
        <v>38</v>
      </c>
      <c r="B28" s="30"/>
      <c r="C28" s="30"/>
      <c r="D28" s="30"/>
      <c r="E28" s="30"/>
      <c r="F28" s="30"/>
      <c r="G28" s="30"/>
      <c r="H28" s="30"/>
      <c r="I28" s="30"/>
      <c r="J28" s="30"/>
      <c r="K28" s="30"/>
      <c r="L28" s="30"/>
      <c r="M28" s="30"/>
      <c r="N28" s="30"/>
      <c r="O28" s="30"/>
      <c r="P28" s="30"/>
      <c r="Q28" s="30"/>
      <c r="R28" s="30"/>
    </row>
    <row r="29" spans="1:18" x14ac:dyDescent="0.25">
      <c r="B29" s="40"/>
      <c r="K29" s="41"/>
      <c r="N29" s="42"/>
      <c r="O29" s="43"/>
      <c r="P29" s="43"/>
    </row>
    <row r="30" spans="1:18" x14ac:dyDescent="0.25">
      <c r="B30" s="40"/>
      <c r="K30" s="41"/>
      <c r="N30" s="42"/>
      <c r="O30" s="43"/>
      <c r="P30" s="43"/>
    </row>
    <row r="31" spans="1:18" x14ac:dyDescent="0.25">
      <c r="A31" s="34" t="s">
        <v>40</v>
      </c>
      <c r="B31" s="33"/>
      <c r="C31" s="246" t="s">
        <v>17</v>
      </c>
      <c r="D31" s="247"/>
      <c r="E31" s="79"/>
      <c r="F31" s="79"/>
      <c r="I31" s="79"/>
      <c r="J31" s="79"/>
      <c r="K31" s="33" t="s">
        <v>41</v>
      </c>
      <c r="L31" s="33"/>
      <c r="M31" s="33"/>
      <c r="N31" s="33"/>
      <c r="O31" s="33"/>
      <c r="P31" s="33"/>
      <c r="Q31" s="33"/>
      <c r="R31" s="33"/>
    </row>
    <row r="32" spans="1:18" x14ac:dyDescent="0.25">
      <c r="B32" s="40"/>
      <c r="K32" s="41"/>
      <c r="N32" s="42"/>
      <c r="O32" s="43"/>
      <c r="P32" s="43"/>
    </row>
  </sheetData>
  <mergeCells count="21">
    <mergeCell ref="E14:E16"/>
    <mergeCell ref="F14:F16"/>
    <mergeCell ref="A23:G23"/>
    <mergeCell ref="C31:D31"/>
    <mergeCell ref="A25:O25"/>
    <mergeCell ref="A21:H21"/>
    <mergeCell ref="A22:H22"/>
    <mergeCell ref="G14:G16"/>
    <mergeCell ref="H14:H16"/>
    <mergeCell ref="I14:I16"/>
    <mergeCell ref="A14:A16"/>
    <mergeCell ref="B14:B16"/>
    <mergeCell ref="C14:C16"/>
    <mergeCell ref="D14:D16"/>
    <mergeCell ref="A10:K10"/>
    <mergeCell ref="A12:K12"/>
    <mergeCell ref="A2:E2"/>
    <mergeCell ref="A3:E3"/>
    <mergeCell ref="A4:E4"/>
    <mergeCell ref="A5:E5"/>
    <mergeCell ref="A6:E6"/>
  </mergeCells>
  <pageMargins left="0.7" right="0.7" top="0.75" bottom="0.75" header="0.3" footer="0.3"/>
  <pageSetup paperSize="9" scale="5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workbookViewId="0">
      <selection activeCell="A27" sqref="A27"/>
    </sheetView>
  </sheetViews>
  <sheetFormatPr defaultRowHeight="15" x14ac:dyDescent="0.25"/>
  <cols>
    <col min="1" max="1" width="62.140625" customWidth="1"/>
    <col min="2" max="2" width="10.85546875" customWidth="1"/>
    <col min="5" max="5" width="15.28515625" customWidth="1"/>
    <col min="6" max="6" width="11.28515625" customWidth="1"/>
    <col min="7" max="7" width="13.7109375" customWidth="1"/>
    <col min="8" max="8" width="14.5703125"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47.25" x14ac:dyDescent="0.25">
      <c r="A16" s="113" t="s">
        <v>323</v>
      </c>
      <c r="B16" s="116">
        <v>1</v>
      </c>
      <c r="C16" s="97">
        <v>30</v>
      </c>
      <c r="D16" s="114" t="s">
        <v>14</v>
      </c>
      <c r="E16" s="115"/>
      <c r="F16" s="62">
        <f t="shared" ref="F16" si="0">E16*9.5%</f>
        <v>0</v>
      </c>
      <c r="G16" s="63">
        <f t="shared" ref="G16" si="1">E16+F16</f>
        <v>0</v>
      </c>
      <c r="H16" s="63">
        <f t="shared" ref="H16" si="2">E16*C16</f>
        <v>0</v>
      </c>
      <c r="I16" s="63">
        <f t="shared" ref="I16" si="3">C16*G16</f>
        <v>0</v>
      </c>
      <c r="J16" s="88"/>
      <c r="K16" s="89" t="s">
        <v>18</v>
      </c>
    </row>
    <row r="17" spans="1:18" ht="47.25" x14ac:dyDescent="0.25">
      <c r="A17" s="113" t="s">
        <v>324</v>
      </c>
      <c r="B17" s="116">
        <v>1</v>
      </c>
      <c r="C17" s="59">
        <v>500</v>
      </c>
      <c r="D17" s="114" t="s">
        <v>14</v>
      </c>
      <c r="E17" s="115"/>
      <c r="F17" s="62">
        <f t="shared" ref="F17:F19" si="4">E17*9.5%</f>
        <v>0</v>
      </c>
      <c r="G17" s="63">
        <f t="shared" ref="G17:G19" si="5">E17+F17</f>
        <v>0</v>
      </c>
      <c r="H17" s="63">
        <f t="shared" ref="H17:H19" si="6">E17*C17</f>
        <v>0</v>
      </c>
      <c r="I17" s="63">
        <f t="shared" ref="I17:I19" si="7">C17*G17</f>
        <v>0</v>
      </c>
      <c r="J17" s="88"/>
      <c r="K17" s="89" t="s">
        <v>18</v>
      </c>
    </row>
    <row r="18" spans="1:18" ht="47.25" x14ac:dyDescent="0.25">
      <c r="A18" s="113" t="s">
        <v>325</v>
      </c>
      <c r="B18" s="116">
        <v>1</v>
      </c>
      <c r="C18" s="59">
        <v>20</v>
      </c>
      <c r="D18" s="114" t="s">
        <v>14</v>
      </c>
      <c r="E18" s="115"/>
      <c r="F18" s="62">
        <f t="shared" si="4"/>
        <v>0</v>
      </c>
      <c r="G18" s="63">
        <f t="shared" si="5"/>
        <v>0</v>
      </c>
      <c r="H18" s="63">
        <f t="shared" si="6"/>
        <v>0</v>
      </c>
      <c r="I18" s="63">
        <f t="shared" si="7"/>
        <v>0</v>
      </c>
      <c r="J18" s="88"/>
      <c r="K18" s="89" t="s">
        <v>18</v>
      </c>
    </row>
    <row r="19" spans="1:18" ht="31.5" x14ac:dyDescent="0.25">
      <c r="A19" s="57" t="s">
        <v>326</v>
      </c>
      <c r="B19" s="116">
        <v>1</v>
      </c>
      <c r="C19" s="59">
        <v>20</v>
      </c>
      <c r="D19" s="114" t="s">
        <v>14</v>
      </c>
      <c r="E19" s="115"/>
      <c r="F19" s="62">
        <f t="shared" si="4"/>
        <v>0</v>
      </c>
      <c r="G19" s="63">
        <f t="shared" si="5"/>
        <v>0</v>
      </c>
      <c r="H19" s="63">
        <f t="shared" si="6"/>
        <v>0</v>
      </c>
      <c r="I19" s="63">
        <f t="shared" si="7"/>
        <v>0</v>
      </c>
      <c r="J19" s="88"/>
      <c r="K19" s="89" t="s">
        <v>18</v>
      </c>
    </row>
    <row r="20" spans="1:18" ht="78.75" x14ac:dyDescent="0.25">
      <c r="A20" s="113" t="s">
        <v>327</v>
      </c>
      <c r="B20" s="116">
        <v>1</v>
      </c>
      <c r="C20" s="59">
        <v>30</v>
      </c>
      <c r="D20" s="114" t="s">
        <v>14</v>
      </c>
      <c r="E20" s="115"/>
      <c r="F20" s="62">
        <f t="shared" ref="F20" si="8">E20*9.5%</f>
        <v>0</v>
      </c>
      <c r="G20" s="63">
        <f t="shared" ref="G20" si="9">E20+F20</f>
        <v>0</v>
      </c>
      <c r="H20" s="63">
        <f>E20*C20</f>
        <v>0</v>
      </c>
      <c r="I20" s="63">
        <f>C20*G20</f>
        <v>0</v>
      </c>
      <c r="J20" s="88"/>
      <c r="K20" s="89" t="s">
        <v>18</v>
      </c>
    </row>
    <row r="21" spans="1:18" ht="78.75" x14ac:dyDescent="0.25">
      <c r="A21" s="113" t="s">
        <v>328</v>
      </c>
      <c r="B21" s="116">
        <v>1</v>
      </c>
      <c r="C21" s="59">
        <v>40</v>
      </c>
      <c r="D21" s="114" t="s">
        <v>14</v>
      </c>
      <c r="E21" s="115"/>
      <c r="F21" s="62">
        <f t="shared" ref="F21:F27" si="10">E21*9.5%</f>
        <v>0</v>
      </c>
      <c r="G21" s="63">
        <f t="shared" ref="G21:G27" si="11">E21+F21</f>
        <v>0</v>
      </c>
      <c r="H21" s="63">
        <f t="shared" ref="H21:H27" si="12">E21*C21</f>
        <v>0</v>
      </c>
      <c r="I21" s="63">
        <f t="shared" ref="I21:I27" si="13">C21*G21</f>
        <v>0</v>
      </c>
      <c r="J21" s="88"/>
      <c r="K21" s="89" t="s">
        <v>18</v>
      </c>
    </row>
    <row r="22" spans="1:18" ht="63" x14ac:dyDescent="0.25">
      <c r="A22" s="113" t="s">
        <v>329</v>
      </c>
      <c r="B22" s="116">
        <v>1</v>
      </c>
      <c r="C22" s="59">
        <v>50</v>
      </c>
      <c r="D22" s="114" t="s">
        <v>14</v>
      </c>
      <c r="E22" s="115"/>
      <c r="F22" s="62">
        <f t="shared" si="10"/>
        <v>0</v>
      </c>
      <c r="G22" s="63">
        <f t="shared" si="11"/>
        <v>0</v>
      </c>
      <c r="H22" s="63">
        <f t="shared" si="12"/>
        <v>0</v>
      </c>
      <c r="I22" s="63">
        <f t="shared" si="13"/>
        <v>0</v>
      </c>
      <c r="J22" s="88"/>
      <c r="K22" s="89" t="s">
        <v>18</v>
      </c>
    </row>
    <row r="23" spans="1:18" ht="47.25" x14ac:dyDescent="0.25">
      <c r="A23" s="113" t="s">
        <v>330</v>
      </c>
      <c r="B23" s="116">
        <v>1</v>
      </c>
      <c r="C23" s="59">
        <v>40</v>
      </c>
      <c r="D23" s="114" t="s">
        <v>14</v>
      </c>
      <c r="E23" s="115"/>
      <c r="F23" s="62">
        <f t="shared" si="10"/>
        <v>0</v>
      </c>
      <c r="G23" s="63">
        <f t="shared" si="11"/>
        <v>0</v>
      </c>
      <c r="H23" s="63">
        <f t="shared" si="12"/>
        <v>0</v>
      </c>
      <c r="I23" s="63">
        <f t="shared" si="13"/>
        <v>0</v>
      </c>
      <c r="J23" s="88"/>
      <c r="K23" s="89" t="s">
        <v>18</v>
      </c>
    </row>
    <row r="24" spans="1:18" ht="47.25" x14ac:dyDescent="0.25">
      <c r="A24" s="113" t="s">
        <v>331</v>
      </c>
      <c r="B24" s="116">
        <v>1</v>
      </c>
      <c r="C24" s="59">
        <v>1500</v>
      </c>
      <c r="D24" s="114" t="s">
        <v>14</v>
      </c>
      <c r="E24" s="115"/>
      <c r="F24" s="62">
        <f t="shared" si="10"/>
        <v>0</v>
      </c>
      <c r="G24" s="63">
        <f t="shared" si="11"/>
        <v>0</v>
      </c>
      <c r="H24" s="63">
        <f t="shared" si="12"/>
        <v>0</v>
      </c>
      <c r="I24" s="63">
        <f t="shared" si="13"/>
        <v>0</v>
      </c>
      <c r="J24" s="88"/>
      <c r="K24" s="89" t="s">
        <v>18</v>
      </c>
    </row>
    <row r="25" spans="1:18" ht="63" x14ac:dyDescent="0.25">
      <c r="A25" s="113" t="s">
        <v>332</v>
      </c>
      <c r="B25" s="116">
        <v>1</v>
      </c>
      <c r="C25" s="59">
        <v>30</v>
      </c>
      <c r="D25" s="114" t="s">
        <v>14</v>
      </c>
      <c r="E25" s="115"/>
      <c r="F25" s="62">
        <f t="shared" si="10"/>
        <v>0</v>
      </c>
      <c r="G25" s="63">
        <f t="shared" si="11"/>
        <v>0</v>
      </c>
      <c r="H25" s="63">
        <f t="shared" si="12"/>
        <v>0</v>
      </c>
      <c r="I25" s="63">
        <f t="shared" si="13"/>
        <v>0</v>
      </c>
      <c r="J25" s="88"/>
      <c r="K25" s="89" t="s">
        <v>18</v>
      </c>
    </row>
    <row r="26" spans="1:18" ht="56.25" customHeight="1" x14ac:dyDescent="0.25">
      <c r="A26" s="113" t="s">
        <v>333</v>
      </c>
      <c r="B26" s="116">
        <v>1</v>
      </c>
      <c r="C26" s="59">
        <v>30</v>
      </c>
      <c r="D26" s="114" t="s">
        <v>14</v>
      </c>
      <c r="E26" s="115"/>
      <c r="F26" s="62">
        <f t="shared" si="10"/>
        <v>0</v>
      </c>
      <c r="G26" s="63">
        <f t="shared" si="11"/>
        <v>0</v>
      </c>
      <c r="H26" s="63">
        <f t="shared" si="12"/>
        <v>0</v>
      </c>
      <c r="I26" s="63">
        <f t="shared" si="13"/>
        <v>0</v>
      </c>
      <c r="J26" s="88"/>
      <c r="K26" s="89" t="s">
        <v>18</v>
      </c>
    </row>
    <row r="27" spans="1:18" ht="63.75" thickBot="1" x14ac:dyDescent="0.3">
      <c r="A27" s="110" t="s">
        <v>334</v>
      </c>
      <c r="B27" s="105">
        <v>1</v>
      </c>
      <c r="C27" s="59">
        <v>150</v>
      </c>
      <c r="D27" s="114" t="s">
        <v>14</v>
      </c>
      <c r="E27" s="115"/>
      <c r="F27" s="62">
        <f t="shared" si="10"/>
        <v>0</v>
      </c>
      <c r="G27" s="63">
        <f t="shared" si="11"/>
        <v>0</v>
      </c>
      <c r="H27" s="63">
        <f t="shared" si="12"/>
        <v>0</v>
      </c>
      <c r="I27" s="63">
        <f t="shared" si="13"/>
        <v>0</v>
      </c>
      <c r="J27" s="88"/>
      <c r="K27" s="89" t="s">
        <v>18</v>
      </c>
    </row>
    <row r="28" spans="1:18" s="29" customFormat="1" ht="21" customHeight="1" thickBot="1" x14ac:dyDescent="0.3">
      <c r="A28" s="249" t="s">
        <v>34</v>
      </c>
      <c r="B28" s="249"/>
      <c r="C28" s="249"/>
      <c r="D28" s="249"/>
      <c r="E28" s="249"/>
      <c r="F28" s="249"/>
      <c r="G28" s="249"/>
      <c r="H28" s="250"/>
      <c r="I28" s="68">
        <f>SUM(H16:H27)</f>
        <v>0</v>
      </c>
      <c r="J28" s="69"/>
      <c r="K28" s="86"/>
      <c r="L28" s="70" t="s">
        <v>43</v>
      </c>
    </row>
    <row r="29" spans="1:18" s="29" customFormat="1" ht="25.5" customHeight="1" thickBot="1" x14ac:dyDescent="0.3">
      <c r="A29" s="251" t="s">
        <v>35</v>
      </c>
      <c r="B29" s="251"/>
      <c r="C29" s="251"/>
      <c r="D29" s="251"/>
      <c r="E29" s="251"/>
      <c r="F29" s="251"/>
      <c r="G29" s="251"/>
      <c r="H29" s="252"/>
      <c r="I29" s="71">
        <f>SUM(I16:I27)</f>
        <v>0</v>
      </c>
    </row>
    <row r="30" spans="1:18" s="29" customFormat="1" ht="25.5" customHeight="1" x14ac:dyDescent="0.25">
      <c r="A30" s="99"/>
      <c r="B30" s="99"/>
      <c r="C30" s="99"/>
      <c r="D30" s="99"/>
      <c r="E30" s="99"/>
      <c r="F30" s="99"/>
      <c r="G30" s="99"/>
      <c r="H30" s="99"/>
      <c r="I30" s="100"/>
    </row>
    <row r="31" spans="1:18" s="29" customFormat="1" ht="25.5" customHeight="1" x14ac:dyDescent="0.25">
      <c r="A31" s="248" t="s">
        <v>16</v>
      </c>
      <c r="B31" s="248"/>
      <c r="C31" s="248"/>
      <c r="D31" s="248"/>
      <c r="E31" s="248"/>
      <c r="F31" s="248"/>
      <c r="G31" s="248"/>
      <c r="H31" s="248"/>
      <c r="I31" s="248"/>
      <c r="J31" s="248"/>
      <c r="K31" s="248"/>
      <c r="L31" s="248"/>
      <c r="M31" s="248"/>
      <c r="N31" s="248"/>
      <c r="O31" s="248"/>
      <c r="P31" s="28"/>
    </row>
    <row r="32" spans="1:18" s="31" customFormat="1" ht="18.75" customHeight="1" x14ac:dyDescent="0.25">
      <c r="A32" s="30" t="s">
        <v>39</v>
      </c>
      <c r="B32" s="30"/>
      <c r="C32" s="30"/>
      <c r="D32" s="30"/>
      <c r="E32" s="30"/>
      <c r="F32" s="30"/>
      <c r="G32" s="30"/>
      <c r="H32" s="30"/>
      <c r="I32" s="30"/>
      <c r="J32" s="30"/>
      <c r="K32" s="30"/>
      <c r="L32" s="30"/>
      <c r="M32" s="30"/>
      <c r="N32" s="30"/>
      <c r="O32" s="30"/>
      <c r="P32" s="30"/>
      <c r="Q32" s="30"/>
      <c r="R32" s="30"/>
    </row>
    <row r="33" spans="1:18" s="31" customFormat="1" ht="15.75" x14ac:dyDescent="0.25">
      <c r="A33" s="30" t="s">
        <v>37</v>
      </c>
      <c r="B33" s="30"/>
      <c r="C33" s="30"/>
      <c r="D33" s="30"/>
      <c r="E33" s="30"/>
      <c r="F33" s="30"/>
      <c r="G33" s="30"/>
      <c r="H33" s="30"/>
      <c r="I33" s="30"/>
      <c r="J33" s="30"/>
      <c r="K33" s="30"/>
      <c r="L33" s="30"/>
      <c r="M33" s="30"/>
      <c r="N33" s="30"/>
      <c r="O33" s="30"/>
      <c r="P33" s="30"/>
      <c r="Q33" s="30"/>
      <c r="R33" s="30"/>
    </row>
    <row r="34" spans="1:18" s="31" customFormat="1" ht="15.75" x14ac:dyDescent="0.25">
      <c r="A34" s="30" t="s">
        <v>38</v>
      </c>
      <c r="B34" s="30"/>
      <c r="C34" s="30"/>
      <c r="D34" s="30"/>
      <c r="E34" s="30"/>
      <c r="F34" s="30"/>
      <c r="G34" s="30"/>
      <c r="H34" s="30"/>
      <c r="I34" s="30"/>
      <c r="J34" s="30"/>
      <c r="K34" s="30"/>
      <c r="L34" s="30"/>
      <c r="M34" s="30"/>
      <c r="N34" s="30"/>
      <c r="O34" s="30"/>
      <c r="P34" s="30"/>
      <c r="Q34" s="30"/>
      <c r="R34" s="30"/>
    </row>
    <row r="35" spans="1:18" s="36" customFormat="1" ht="15.75" x14ac:dyDescent="0.25">
      <c r="B35" s="40"/>
      <c r="K35" s="41"/>
      <c r="N35" s="42"/>
      <c r="O35" s="43"/>
      <c r="P35" s="43"/>
    </row>
    <row r="36" spans="1:18" s="36" customFormat="1" ht="15.75" x14ac:dyDescent="0.25">
      <c r="B36" s="40"/>
      <c r="K36" s="41"/>
      <c r="N36" s="42"/>
      <c r="O36" s="43"/>
      <c r="P36" s="43"/>
    </row>
    <row r="37" spans="1:18" s="36" customFormat="1" ht="15.75" x14ac:dyDescent="0.25">
      <c r="A37" s="34" t="s">
        <v>40</v>
      </c>
      <c r="B37" s="80"/>
      <c r="C37" s="246" t="s">
        <v>17</v>
      </c>
      <c r="D37" s="247"/>
      <c r="E37" s="79"/>
      <c r="F37" s="79"/>
      <c r="I37" s="79"/>
      <c r="K37" s="80" t="s">
        <v>41</v>
      </c>
      <c r="L37" s="80"/>
      <c r="M37" s="80"/>
      <c r="N37" s="80"/>
      <c r="O37" s="80"/>
      <c r="P37" s="80"/>
      <c r="Q37" s="80"/>
      <c r="R37" s="80"/>
    </row>
    <row r="38" spans="1:18" s="6" customFormat="1" x14ac:dyDescent="0.25"/>
  </sheetData>
  <mergeCells count="20">
    <mergeCell ref="A28:H28"/>
    <mergeCell ref="A29:H29"/>
    <mergeCell ref="A31:O31"/>
    <mergeCell ref="C37:D3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0" orientation="landscape" horizontalDpi="300" verticalDpi="300" r:id="rId1"/>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election activeCell="A32" sqref="A32"/>
    </sheetView>
  </sheetViews>
  <sheetFormatPr defaultRowHeight="15" x14ac:dyDescent="0.25"/>
  <cols>
    <col min="1" max="1" width="62.140625" customWidth="1"/>
    <col min="2" max="2" width="10.85546875" customWidth="1"/>
    <col min="5" max="5" width="15.28515625" customWidth="1"/>
    <col min="6" max="6" width="11.28515625" customWidth="1"/>
    <col min="7" max="7" width="13.7109375" customWidth="1"/>
    <col min="8" max="8" width="14.5703125"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1.5" x14ac:dyDescent="0.25">
      <c r="A16" s="57" t="s">
        <v>335</v>
      </c>
      <c r="B16" s="58">
        <v>1</v>
      </c>
      <c r="C16" s="59">
        <v>200</v>
      </c>
      <c r="D16" s="114" t="s">
        <v>14</v>
      </c>
      <c r="E16" s="115"/>
      <c r="F16" s="62">
        <f t="shared" ref="F16:F27" si="0">E16*9.5%</f>
        <v>0</v>
      </c>
      <c r="G16" s="63">
        <f t="shared" ref="G16:G27" si="1">E16+F16</f>
        <v>0</v>
      </c>
      <c r="H16" s="63">
        <f t="shared" ref="H16:H19" si="2">E16*C16</f>
        <v>0</v>
      </c>
      <c r="I16" s="63">
        <f t="shared" ref="I16:I19" si="3">C16*G16</f>
        <v>0</v>
      </c>
      <c r="J16" s="88"/>
      <c r="K16" s="89" t="s">
        <v>18</v>
      </c>
    </row>
    <row r="17" spans="1:11" ht="31.5" x14ac:dyDescent="0.25">
      <c r="A17" s="57" t="s">
        <v>336</v>
      </c>
      <c r="B17" s="58">
        <v>1</v>
      </c>
      <c r="C17" s="59">
        <v>200</v>
      </c>
      <c r="D17" s="114" t="s">
        <v>14</v>
      </c>
      <c r="E17" s="115"/>
      <c r="F17" s="62">
        <f t="shared" si="0"/>
        <v>0</v>
      </c>
      <c r="G17" s="63">
        <f t="shared" si="1"/>
        <v>0</v>
      </c>
      <c r="H17" s="63">
        <f t="shared" si="2"/>
        <v>0</v>
      </c>
      <c r="I17" s="63">
        <f t="shared" si="3"/>
        <v>0</v>
      </c>
      <c r="J17" s="88"/>
      <c r="K17" s="89" t="s">
        <v>18</v>
      </c>
    </row>
    <row r="18" spans="1:11" ht="31.5" x14ac:dyDescent="0.25">
      <c r="A18" s="57" t="s">
        <v>337</v>
      </c>
      <c r="B18" s="58">
        <v>1</v>
      </c>
      <c r="C18" s="59">
        <v>50</v>
      </c>
      <c r="D18" s="114" t="s">
        <v>14</v>
      </c>
      <c r="E18" s="115"/>
      <c r="F18" s="62">
        <f t="shared" si="0"/>
        <v>0</v>
      </c>
      <c r="G18" s="63">
        <f t="shared" si="1"/>
        <v>0</v>
      </c>
      <c r="H18" s="63">
        <f t="shared" si="2"/>
        <v>0</v>
      </c>
      <c r="I18" s="63">
        <f t="shared" si="3"/>
        <v>0</v>
      </c>
      <c r="J18" s="88"/>
      <c r="K18" s="89" t="s">
        <v>18</v>
      </c>
    </row>
    <row r="19" spans="1:11" ht="47.25" x14ac:dyDescent="0.25">
      <c r="A19" s="57" t="s">
        <v>338</v>
      </c>
      <c r="B19" s="58">
        <v>1</v>
      </c>
      <c r="C19" s="59">
        <v>100</v>
      </c>
      <c r="D19" s="114" t="s">
        <v>14</v>
      </c>
      <c r="E19" s="115"/>
      <c r="F19" s="62">
        <f t="shared" si="0"/>
        <v>0</v>
      </c>
      <c r="G19" s="63">
        <f t="shared" si="1"/>
        <v>0</v>
      </c>
      <c r="H19" s="63">
        <f t="shared" si="2"/>
        <v>0</v>
      </c>
      <c r="I19" s="63">
        <f t="shared" si="3"/>
        <v>0</v>
      </c>
      <c r="J19" s="88"/>
      <c r="K19" s="89" t="s">
        <v>18</v>
      </c>
    </row>
    <row r="20" spans="1:11" ht="31.5" x14ac:dyDescent="0.25">
      <c r="A20" s="57" t="s">
        <v>339</v>
      </c>
      <c r="B20" s="58">
        <v>1</v>
      </c>
      <c r="C20" s="59">
        <v>300</v>
      </c>
      <c r="D20" s="114" t="s">
        <v>14</v>
      </c>
      <c r="E20" s="115"/>
      <c r="F20" s="62">
        <f t="shared" si="0"/>
        <v>0</v>
      </c>
      <c r="G20" s="63">
        <f t="shared" si="1"/>
        <v>0</v>
      </c>
      <c r="H20" s="63">
        <f>E20*C20</f>
        <v>0</v>
      </c>
      <c r="I20" s="63">
        <f>C20*G20</f>
        <v>0</v>
      </c>
      <c r="J20" s="88"/>
      <c r="K20" s="89" t="s">
        <v>18</v>
      </c>
    </row>
    <row r="21" spans="1:11" ht="31.5" x14ac:dyDescent="0.25">
      <c r="A21" s="57" t="s">
        <v>340</v>
      </c>
      <c r="B21" s="58">
        <v>1</v>
      </c>
      <c r="C21" s="59">
        <v>200</v>
      </c>
      <c r="D21" s="114" t="s">
        <v>14</v>
      </c>
      <c r="E21" s="115"/>
      <c r="F21" s="62">
        <f t="shared" si="0"/>
        <v>0</v>
      </c>
      <c r="G21" s="63">
        <f t="shared" si="1"/>
        <v>0</v>
      </c>
      <c r="H21" s="63">
        <f t="shared" ref="H21:H27" si="4">E21*C21</f>
        <v>0</v>
      </c>
      <c r="I21" s="63">
        <f t="shared" ref="I21:I27" si="5">C21*G21</f>
        <v>0</v>
      </c>
      <c r="J21" s="88"/>
      <c r="K21" s="89" t="s">
        <v>18</v>
      </c>
    </row>
    <row r="22" spans="1:11" ht="31.5" x14ac:dyDescent="0.25">
      <c r="A22" s="57" t="s">
        <v>341</v>
      </c>
      <c r="B22" s="58">
        <v>1</v>
      </c>
      <c r="C22" s="59">
        <v>100</v>
      </c>
      <c r="D22" s="114" t="s">
        <v>14</v>
      </c>
      <c r="E22" s="115"/>
      <c r="F22" s="62">
        <f t="shared" si="0"/>
        <v>0</v>
      </c>
      <c r="G22" s="63">
        <f t="shared" si="1"/>
        <v>0</v>
      </c>
      <c r="H22" s="63">
        <f t="shared" si="4"/>
        <v>0</v>
      </c>
      <c r="I22" s="63">
        <f t="shared" si="5"/>
        <v>0</v>
      </c>
      <c r="J22" s="88"/>
      <c r="K22" s="89" t="s">
        <v>18</v>
      </c>
    </row>
    <row r="23" spans="1:11" ht="39" customHeight="1" x14ac:dyDescent="0.25">
      <c r="A23" s="57" t="s">
        <v>342</v>
      </c>
      <c r="B23" s="58">
        <v>1</v>
      </c>
      <c r="C23" s="59">
        <v>150</v>
      </c>
      <c r="D23" s="114" t="s">
        <v>14</v>
      </c>
      <c r="E23" s="115"/>
      <c r="F23" s="62">
        <f t="shared" si="0"/>
        <v>0</v>
      </c>
      <c r="G23" s="63">
        <f t="shared" si="1"/>
        <v>0</v>
      </c>
      <c r="H23" s="63">
        <f t="shared" si="4"/>
        <v>0</v>
      </c>
      <c r="I23" s="63">
        <f t="shared" si="5"/>
        <v>0</v>
      </c>
      <c r="J23" s="88"/>
      <c r="K23" s="89" t="s">
        <v>18</v>
      </c>
    </row>
    <row r="24" spans="1:11" ht="35.25" customHeight="1" x14ac:dyDescent="0.25">
      <c r="A24" s="57" t="s">
        <v>343</v>
      </c>
      <c r="B24" s="58">
        <v>1</v>
      </c>
      <c r="C24" s="59">
        <v>50</v>
      </c>
      <c r="D24" s="114" t="s">
        <v>14</v>
      </c>
      <c r="E24" s="115"/>
      <c r="F24" s="62">
        <f t="shared" si="0"/>
        <v>0</v>
      </c>
      <c r="G24" s="63">
        <f t="shared" si="1"/>
        <v>0</v>
      </c>
      <c r="H24" s="63">
        <f t="shared" si="4"/>
        <v>0</v>
      </c>
      <c r="I24" s="63">
        <f t="shared" si="5"/>
        <v>0</v>
      </c>
      <c r="J24" s="88"/>
      <c r="K24" s="89" t="s">
        <v>18</v>
      </c>
    </row>
    <row r="25" spans="1:11" ht="31.5" x14ac:dyDescent="0.25">
      <c r="A25" s="57" t="s">
        <v>344</v>
      </c>
      <c r="B25" s="58">
        <v>1</v>
      </c>
      <c r="C25" s="59">
        <v>50</v>
      </c>
      <c r="D25" s="114" t="s">
        <v>14</v>
      </c>
      <c r="E25" s="115"/>
      <c r="F25" s="62">
        <f t="shared" si="0"/>
        <v>0</v>
      </c>
      <c r="G25" s="63">
        <f t="shared" si="1"/>
        <v>0</v>
      </c>
      <c r="H25" s="63">
        <f t="shared" si="4"/>
        <v>0</v>
      </c>
      <c r="I25" s="63">
        <f t="shared" si="5"/>
        <v>0</v>
      </c>
      <c r="J25" s="88"/>
      <c r="K25" s="89" t="s">
        <v>18</v>
      </c>
    </row>
    <row r="26" spans="1:11" ht="84.75" customHeight="1" x14ac:dyDescent="0.25">
      <c r="A26" s="57" t="s">
        <v>345</v>
      </c>
      <c r="B26" s="58">
        <v>1</v>
      </c>
      <c r="C26" s="59">
        <v>200</v>
      </c>
      <c r="D26" s="114" t="s">
        <v>14</v>
      </c>
      <c r="E26" s="115"/>
      <c r="F26" s="62">
        <f t="shared" si="0"/>
        <v>0</v>
      </c>
      <c r="G26" s="63">
        <f t="shared" si="1"/>
        <v>0</v>
      </c>
      <c r="H26" s="63">
        <f t="shared" si="4"/>
        <v>0</v>
      </c>
      <c r="I26" s="63">
        <f t="shared" si="5"/>
        <v>0</v>
      </c>
      <c r="J26" s="88"/>
      <c r="K26" s="89" t="s">
        <v>18</v>
      </c>
    </row>
    <row r="27" spans="1:11" ht="94.5" x14ac:dyDescent="0.25">
      <c r="A27" s="57" t="s">
        <v>346</v>
      </c>
      <c r="B27" s="58">
        <v>1</v>
      </c>
      <c r="C27" s="59">
        <v>100</v>
      </c>
      <c r="D27" s="114" t="s">
        <v>14</v>
      </c>
      <c r="E27" s="115"/>
      <c r="F27" s="62">
        <f t="shared" si="0"/>
        <v>0</v>
      </c>
      <c r="G27" s="63">
        <f t="shared" si="1"/>
        <v>0</v>
      </c>
      <c r="H27" s="63">
        <f t="shared" si="4"/>
        <v>0</v>
      </c>
      <c r="I27" s="63">
        <f t="shared" si="5"/>
        <v>0</v>
      </c>
      <c r="J27" s="88"/>
      <c r="K27" s="89" t="s">
        <v>18</v>
      </c>
    </row>
    <row r="28" spans="1:11" ht="31.5" x14ac:dyDescent="0.25">
      <c r="A28" s="96" t="s">
        <v>347</v>
      </c>
      <c r="B28" s="58">
        <v>1</v>
      </c>
      <c r="C28" s="59">
        <v>20</v>
      </c>
      <c r="D28" s="114" t="s">
        <v>14</v>
      </c>
      <c r="E28" s="115"/>
      <c r="F28" s="62">
        <f t="shared" ref="F28:F32" si="6">E28*9.5%</f>
        <v>0</v>
      </c>
      <c r="G28" s="63">
        <f t="shared" ref="G28:G32" si="7">E28+F28</f>
        <v>0</v>
      </c>
      <c r="H28" s="63">
        <f t="shared" ref="H28:H32" si="8">E28*C28</f>
        <v>0</v>
      </c>
      <c r="I28" s="63">
        <f t="shared" ref="I28:I32" si="9">C28*G28</f>
        <v>0</v>
      </c>
      <c r="J28" s="88"/>
      <c r="K28" s="89" t="s">
        <v>18</v>
      </c>
    </row>
    <row r="29" spans="1:11" ht="31.5" x14ac:dyDescent="0.25">
      <c r="A29" s="57" t="s">
        <v>348</v>
      </c>
      <c r="B29" s="58">
        <v>1</v>
      </c>
      <c r="C29" s="59">
        <v>20</v>
      </c>
      <c r="D29" s="114" t="s">
        <v>14</v>
      </c>
      <c r="E29" s="115"/>
      <c r="F29" s="62">
        <f t="shared" si="6"/>
        <v>0</v>
      </c>
      <c r="G29" s="63">
        <f t="shared" si="7"/>
        <v>0</v>
      </c>
      <c r="H29" s="63">
        <f t="shared" si="8"/>
        <v>0</v>
      </c>
      <c r="I29" s="63">
        <f t="shared" si="9"/>
        <v>0</v>
      </c>
      <c r="J29" s="88"/>
      <c r="K29" s="89" t="s">
        <v>18</v>
      </c>
    </row>
    <row r="30" spans="1:11" ht="36.75" customHeight="1" x14ac:dyDescent="0.25">
      <c r="A30" s="57" t="s">
        <v>349</v>
      </c>
      <c r="B30" s="58">
        <v>1</v>
      </c>
      <c r="C30" s="59">
        <v>20</v>
      </c>
      <c r="D30" s="114" t="s">
        <v>14</v>
      </c>
      <c r="E30" s="115"/>
      <c r="F30" s="62">
        <f t="shared" si="6"/>
        <v>0</v>
      </c>
      <c r="G30" s="63">
        <f t="shared" si="7"/>
        <v>0</v>
      </c>
      <c r="H30" s="63">
        <f t="shared" si="8"/>
        <v>0</v>
      </c>
      <c r="I30" s="63">
        <f t="shared" si="9"/>
        <v>0</v>
      </c>
      <c r="J30" s="88"/>
      <c r="K30" s="89" t="s">
        <v>18</v>
      </c>
    </row>
    <row r="31" spans="1:11" ht="31.5" x14ac:dyDescent="0.25">
      <c r="A31" s="57" t="s">
        <v>350</v>
      </c>
      <c r="B31" s="58">
        <v>1</v>
      </c>
      <c r="C31" s="59">
        <v>20</v>
      </c>
      <c r="D31" s="114" t="s">
        <v>14</v>
      </c>
      <c r="E31" s="115"/>
      <c r="F31" s="62">
        <f t="shared" si="6"/>
        <v>0</v>
      </c>
      <c r="G31" s="63">
        <f t="shared" si="7"/>
        <v>0</v>
      </c>
      <c r="H31" s="63">
        <f t="shared" si="8"/>
        <v>0</v>
      </c>
      <c r="I31" s="63">
        <f t="shared" si="9"/>
        <v>0</v>
      </c>
      <c r="J31" s="88"/>
      <c r="K31" s="89" t="s">
        <v>18</v>
      </c>
    </row>
    <row r="32" spans="1:11" ht="69" customHeight="1" thickBot="1" x14ac:dyDescent="0.3">
      <c r="A32" s="57" t="s">
        <v>351</v>
      </c>
      <c r="B32" s="58">
        <v>1</v>
      </c>
      <c r="C32" s="59">
        <v>100</v>
      </c>
      <c r="D32" s="114" t="s">
        <v>14</v>
      </c>
      <c r="E32" s="115"/>
      <c r="F32" s="62">
        <f t="shared" si="6"/>
        <v>0</v>
      </c>
      <c r="G32" s="63">
        <f t="shared" si="7"/>
        <v>0</v>
      </c>
      <c r="H32" s="63">
        <f t="shared" si="8"/>
        <v>0</v>
      </c>
      <c r="I32" s="63">
        <f t="shared" si="9"/>
        <v>0</v>
      </c>
      <c r="J32" s="88"/>
      <c r="K32" s="89" t="s">
        <v>18</v>
      </c>
    </row>
    <row r="33" spans="1:18" s="29" customFormat="1" ht="21" customHeight="1" thickBot="1" x14ac:dyDescent="0.3">
      <c r="A33" s="249" t="s">
        <v>34</v>
      </c>
      <c r="B33" s="249"/>
      <c r="C33" s="249"/>
      <c r="D33" s="249"/>
      <c r="E33" s="249"/>
      <c r="F33" s="249"/>
      <c r="G33" s="249"/>
      <c r="H33" s="250"/>
      <c r="I33" s="68">
        <f>SUM(H16:H32)</f>
        <v>0</v>
      </c>
      <c r="J33" s="69"/>
      <c r="K33" s="86"/>
      <c r="L33" s="70" t="s">
        <v>43</v>
      </c>
    </row>
    <row r="34" spans="1:18" s="29" customFormat="1" ht="25.5" customHeight="1" thickBot="1" x14ac:dyDescent="0.3">
      <c r="A34" s="251" t="s">
        <v>35</v>
      </c>
      <c r="B34" s="251"/>
      <c r="C34" s="251"/>
      <c r="D34" s="251"/>
      <c r="E34" s="251"/>
      <c r="F34" s="251"/>
      <c r="G34" s="251"/>
      <c r="H34" s="252"/>
      <c r="I34" s="71">
        <f>SUM(I16:I32)</f>
        <v>0</v>
      </c>
    </row>
    <row r="35" spans="1:18" s="29" customFormat="1" ht="25.5" customHeight="1" x14ac:dyDescent="0.25">
      <c r="A35" s="101"/>
      <c r="B35" s="101"/>
      <c r="C35" s="101"/>
      <c r="D35" s="101"/>
      <c r="E35" s="101"/>
      <c r="F35" s="101"/>
      <c r="G35" s="101"/>
      <c r="H35" s="101"/>
      <c r="I35" s="100"/>
    </row>
    <row r="36" spans="1:18" s="29" customFormat="1" ht="25.5" customHeight="1" x14ac:dyDescent="0.25">
      <c r="A36" s="248" t="s">
        <v>16</v>
      </c>
      <c r="B36" s="248"/>
      <c r="C36" s="248"/>
      <c r="D36" s="248"/>
      <c r="E36" s="248"/>
      <c r="F36" s="248"/>
      <c r="G36" s="248"/>
      <c r="H36" s="248"/>
      <c r="I36" s="248"/>
      <c r="J36" s="248"/>
      <c r="K36" s="248"/>
      <c r="L36" s="248"/>
      <c r="M36" s="248"/>
      <c r="N36" s="248"/>
      <c r="O36" s="248"/>
      <c r="P36" s="103"/>
    </row>
    <row r="37" spans="1:18" s="31" customFormat="1" ht="18.75" customHeight="1" x14ac:dyDescent="0.25">
      <c r="A37" s="30" t="s">
        <v>39</v>
      </c>
      <c r="B37" s="30"/>
      <c r="C37" s="30"/>
      <c r="D37" s="30"/>
      <c r="E37" s="30"/>
      <c r="F37" s="30"/>
      <c r="G37" s="30"/>
      <c r="H37" s="30"/>
      <c r="I37" s="30"/>
      <c r="J37" s="30"/>
      <c r="K37" s="30"/>
      <c r="L37" s="30"/>
      <c r="M37" s="30"/>
      <c r="N37" s="30"/>
      <c r="O37" s="30"/>
      <c r="P37" s="30"/>
      <c r="Q37" s="30"/>
      <c r="R37" s="30"/>
    </row>
    <row r="38" spans="1:18" s="31" customFormat="1" ht="15.75" x14ac:dyDescent="0.25">
      <c r="A38" s="30" t="s">
        <v>37</v>
      </c>
      <c r="B38" s="30"/>
      <c r="C38" s="30"/>
      <c r="D38" s="30"/>
      <c r="E38" s="30"/>
      <c r="F38" s="30"/>
      <c r="G38" s="30"/>
      <c r="H38" s="30"/>
      <c r="I38" s="30"/>
      <c r="J38" s="30"/>
      <c r="K38" s="30"/>
      <c r="L38" s="30"/>
      <c r="M38" s="30"/>
      <c r="N38" s="30"/>
      <c r="O38" s="30"/>
      <c r="P38" s="30"/>
      <c r="Q38" s="30"/>
      <c r="R38" s="30"/>
    </row>
    <row r="39" spans="1:18" s="31" customFormat="1" ht="15.75" x14ac:dyDescent="0.25">
      <c r="A39" s="30" t="s">
        <v>38</v>
      </c>
      <c r="B39" s="30"/>
      <c r="C39" s="30"/>
      <c r="D39" s="30"/>
      <c r="E39" s="30"/>
      <c r="F39" s="30"/>
      <c r="G39" s="30"/>
      <c r="H39" s="30"/>
      <c r="I39" s="30"/>
      <c r="J39" s="30"/>
      <c r="K39" s="30"/>
      <c r="L39" s="30"/>
      <c r="M39" s="30"/>
      <c r="N39" s="30"/>
      <c r="O39" s="30"/>
      <c r="P39" s="30"/>
      <c r="Q39" s="30"/>
      <c r="R39" s="30"/>
    </row>
    <row r="40" spans="1:18" s="36" customFormat="1" ht="15.75" x14ac:dyDescent="0.25">
      <c r="B40" s="40"/>
      <c r="K40" s="41"/>
      <c r="N40" s="42"/>
      <c r="O40" s="43"/>
      <c r="P40" s="43"/>
    </row>
    <row r="41" spans="1:18" s="36" customFormat="1" ht="15.75" x14ac:dyDescent="0.25">
      <c r="B41" s="40"/>
      <c r="K41" s="41"/>
      <c r="N41" s="42"/>
      <c r="O41" s="43"/>
      <c r="P41" s="43"/>
    </row>
    <row r="42" spans="1:18" s="36" customFormat="1" ht="15.75" x14ac:dyDescent="0.25">
      <c r="A42" s="34" t="s">
        <v>40</v>
      </c>
      <c r="B42" s="102"/>
      <c r="C42" s="246" t="s">
        <v>17</v>
      </c>
      <c r="D42" s="247"/>
      <c r="E42" s="79"/>
      <c r="F42" s="79"/>
      <c r="I42" s="79"/>
      <c r="K42" s="102" t="s">
        <v>41</v>
      </c>
      <c r="L42" s="102"/>
      <c r="M42" s="102"/>
      <c r="N42" s="102"/>
      <c r="O42" s="102"/>
      <c r="P42" s="102"/>
      <c r="Q42" s="102"/>
      <c r="R42" s="102"/>
    </row>
    <row r="43" spans="1:18" s="6" customFormat="1" x14ac:dyDescent="0.25"/>
  </sheetData>
  <mergeCells count="20">
    <mergeCell ref="A8:K8"/>
    <mergeCell ref="A2:E2"/>
    <mergeCell ref="A3:E3"/>
    <mergeCell ref="A4:E4"/>
    <mergeCell ref="A5:E5"/>
    <mergeCell ref="A6:E6"/>
    <mergeCell ref="A33:H33"/>
    <mergeCell ref="A34:H34"/>
    <mergeCell ref="A36:O36"/>
    <mergeCell ref="C42:D42"/>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0" orientation="landscape" horizontalDpi="300" verticalDpi="300" r:id="rId1"/>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121.5" customHeight="1" x14ac:dyDescent="0.25">
      <c r="A16" s="57" t="s">
        <v>352</v>
      </c>
      <c r="B16" s="58">
        <v>1</v>
      </c>
      <c r="C16" s="97">
        <v>100</v>
      </c>
      <c r="D16" s="60" t="s">
        <v>14</v>
      </c>
      <c r="E16" s="61"/>
      <c r="F16" s="62">
        <f t="shared" ref="F16" si="0">E16*9.5%</f>
        <v>0</v>
      </c>
      <c r="G16" s="63">
        <f t="shared" ref="G16" si="1">E16+F16</f>
        <v>0</v>
      </c>
      <c r="H16" s="63">
        <f>E16*C16</f>
        <v>0</v>
      </c>
      <c r="I16" s="63">
        <f>C16*G16</f>
        <v>0</v>
      </c>
      <c r="J16" s="88"/>
      <c r="K16" s="89" t="s">
        <v>18</v>
      </c>
    </row>
    <row r="17" spans="1:18" ht="125.25" customHeight="1" x14ac:dyDescent="0.25">
      <c r="A17" s="57" t="s">
        <v>353</v>
      </c>
      <c r="B17" s="58">
        <v>1</v>
      </c>
      <c r="C17" s="97">
        <v>60</v>
      </c>
      <c r="D17" s="60" t="s">
        <v>14</v>
      </c>
      <c r="E17" s="61"/>
      <c r="F17" s="62">
        <f t="shared" ref="F17:F18" si="2">E17*9.5%</f>
        <v>0</v>
      </c>
      <c r="G17" s="63">
        <f t="shared" ref="G17:G18" si="3">E17+F17</f>
        <v>0</v>
      </c>
      <c r="H17" s="63">
        <f t="shared" ref="H17:H18" si="4">E17*C17</f>
        <v>0</v>
      </c>
      <c r="I17" s="63">
        <f t="shared" ref="I17:I18" si="5">C17*G17</f>
        <v>0</v>
      </c>
      <c r="J17" s="88"/>
      <c r="K17" s="89" t="s">
        <v>18</v>
      </c>
    </row>
    <row r="18" spans="1:18" ht="56.25" customHeight="1" thickBot="1" x14ac:dyDescent="0.3">
      <c r="A18" s="57" t="s">
        <v>354</v>
      </c>
      <c r="B18" s="58">
        <v>1</v>
      </c>
      <c r="C18" s="97">
        <v>60</v>
      </c>
      <c r="D18" s="60" t="s">
        <v>14</v>
      </c>
      <c r="E18" s="61"/>
      <c r="F18" s="62">
        <f t="shared" si="2"/>
        <v>0</v>
      </c>
      <c r="G18" s="63">
        <f t="shared" si="3"/>
        <v>0</v>
      </c>
      <c r="H18" s="63">
        <f t="shared" si="4"/>
        <v>0</v>
      </c>
      <c r="I18" s="63">
        <f t="shared" si="5"/>
        <v>0</v>
      </c>
      <c r="J18" s="88"/>
      <c r="K18" s="89" t="s">
        <v>18</v>
      </c>
    </row>
    <row r="19" spans="1:18" s="29" customFormat="1" ht="21" customHeight="1" thickBot="1" x14ac:dyDescent="0.3">
      <c r="A19" s="249" t="s">
        <v>34</v>
      </c>
      <c r="B19" s="249"/>
      <c r="C19" s="249"/>
      <c r="D19" s="249"/>
      <c r="E19" s="249"/>
      <c r="F19" s="249"/>
      <c r="G19" s="249"/>
      <c r="H19" s="250"/>
      <c r="I19" s="68">
        <f>SUM(H16:H18)</f>
        <v>0</v>
      </c>
      <c r="J19" s="69"/>
      <c r="K19" s="86"/>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01"/>
      <c r="B21" s="101"/>
      <c r="C21" s="101"/>
      <c r="D21" s="101"/>
      <c r="E21" s="101"/>
      <c r="F21" s="101"/>
      <c r="G21" s="101"/>
      <c r="H21" s="101"/>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03"/>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02"/>
      <c r="C28" s="246" t="s">
        <v>17</v>
      </c>
      <c r="D28" s="247"/>
      <c r="E28" s="79"/>
      <c r="F28" s="79"/>
      <c r="I28" s="79"/>
      <c r="K28" s="102" t="s">
        <v>41</v>
      </c>
      <c r="L28" s="102"/>
      <c r="M28" s="102"/>
      <c r="N28" s="102"/>
      <c r="O28" s="102"/>
      <c r="P28" s="102"/>
      <c r="Q28" s="102"/>
      <c r="R28" s="102"/>
    </row>
    <row r="29" spans="1:18" s="6" customFormat="1" x14ac:dyDescent="0.25"/>
  </sheetData>
  <mergeCells count="20">
    <mergeCell ref="A8:K8"/>
    <mergeCell ref="A2:E2"/>
    <mergeCell ref="A3:E3"/>
    <mergeCell ref="A4:E4"/>
    <mergeCell ref="A5:E5"/>
    <mergeCell ref="A6:E6"/>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4" zoomScaleNormal="100" workbookViewId="0">
      <selection activeCell="A27" sqref="A27"/>
    </sheetView>
  </sheetViews>
  <sheetFormatPr defaultRowHeight="15" x14ac:dyDescent="0.25"/>
  <cols>
    <col min="1" max="1" width="62.140625" customWidth="1"/>
    <col min="2" max="2" width="10.85546875" customWidth="1"/>
    <col min="5" max="5" width="15.28515625" customWidth="1"/>
    <col min="6" max="6" width="11.28515625" customWidth="1"/>
    <col min="7" max="7" width="13.7109375" customWidth="1"/>
    <col min="8" max="8" width="14.5703125"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99" customHeight="1" x14ac:dyDescent="0.25">
      <c r="A16" s="57" t="s">
        <v>355</v>
      </c>
      <c r="B16" s="58">
        <v>1</v>
      </c>
      <c r="C16" s="123">
        <v>3000</v>
      </c>
      <c r="D16" s="114" t="s">
        <v>14</v>
      </c>
      <c r="E16" s="115"/>
      <c r="F16" s="62">
        <f t="shared" ref="F16:F27" si="0">E16*9.5%</f>
        <v>0</v>
      </c>
      <c r="G16" s="63">
        <f t="shared" ref="G16:G27" si="1">E16+F16</f>
        <v>0</v>
      </c>
      <c r="H16" s="63">
        <f t="shared" ref="H16:H19" si="2">E16*C16</f>
        <v>0</v>
      </c>
      <c r="I16" s="63">
        <f t="shared" ref="I16:I19" si="3">C16*G16</f>
        <v>0</v>
      </c>
      <c r="J16" s="88"/>
      <c r="K16" s="89" t="s">
        <v>18</v>
      </c>
    </row>
    <row r="17" spans="1:18" ht="126" x14ac:dyDescent="0.25">
      <c r="A17" s="57" t="s">
        <v>356</v>
      </c>
      <c r="B17" s="58">
        <v>1</v>
      </c>
      <c r="C17" s="123">
        <v>3000</v>
      </c>
      <c r="D17" s="114" t="s">
        <v>14</v>
      </c>
      <c r="E17" s="115"/>
      <c r="F17" s="62">
        <f t="shared" si="0"/>
        <v>0</v>
      </c>
      <c r="G17" s="63">
        <f t="shared" si="1"/>
        <v>0</v>
      </c>
      <c r="H17" s="63">
        <f t="shared" si="2"/>
        <v>0</v>
      </c>
      <c r="I17" s="63">
        <f t="shared" si="3"/>
        <v>0</v>
      </c>
      <c r="J17" s="88"/>
      <c r="K17" s="89" t="s">
        <v>18</v>
      </c>
    </row>
    <row r="18" spans="1:18" ht="110.25" x14ac:dyDescent="0.25">
      <c r="A18" s="57" t="s">
        <v>357</v>
      </c>
      <c r="B18" s="58">
        <v>1</v>
      </c>
      <c r="C18" s="123">
        <v>9000</v>
      </c>
      <c r="D18" s="114" t="s">
        <v>14</v>
      </c>
      <c r="E18" s="115"/>
      <c r="F18" s="62">
        <f t="shared" si="0"/>
        <v>0</v>
      </c>
      <c r="G18" s="63">
        <f t="shared" si="1"/>
        <v>0</v>
      </c>
      <c r="H18" s="63">
        <f t="shared" si="2"/>
        <v>0</v>
      </c>
      <c r="I18" s="63">
        <f t="shared" si="3"/>
        <v>0</v>
      </c>
      <c r="J18" s="88"/>
      <c r="K18" s="89" t="s">
        <v>18</v>
      </c>
    </row>
    <row r="19" spans="1:18" ht="110.25" x14ac:dyDescent="0.25">
      <c r="A19" s="57" t="s">
        <v>358</v>
      </c>
      <c r="B19" s="58">
        <v>1</v>
      </c>
      <c r="C19" s="123">
        <v>2000</v>
      </c>
      <c r="D19" s="114" t="s">
        <v>14</v>
      </c>
      <c r="E19" s="115"/>
      <c r="F19" s="62">
        <f t="shared" si="0"/>
        <v>0</v>
      </c>
      <c r="G19" s="63">
        <f t="shared" si="1"/>
        <v>0</v>
      </c>
      <c r="H19" s="63">
        <f t="shared" si="2"/>
        <v>0</v>
      </c>
      <c r="I19" s="63">
        <f t="shared" si="3"/>
        <v>0</v>
      </c>
      <c r="J19" s="88"/>
      <c r="K19" s="89" t="s">
        <v>18</v>
      </c>
    </row>
    <row r="20" spans="1:18" ht="110.25" x14ac:dyDescent="0.25">
      <c r="A20" s="57" t="s">
        <v>359</v>
      </c>
      <c r="B20" s="58">
        <v>1</v>
      </c>
      <c r="C20" s="123">
        <v>16000</v>
      </c>
      <c r="D20" s="114" t="s">
        <v>14</v>
      </c>
      <c r="E20" s="115"/>
      <c r="F20" s="62">
        <f t="shared" si="0"/>
        <v>0</v>
      </c>
      <c r="G20" s="63">
        <f t="shared" si="1"/>
        <v>0</v>
      </c>
      <c r="H20" s="63">
        <f>E20*C20</f>
        <v>0</v>
      </c>
      <c r="I20" s="63">
        <f>C20*G20</f>
        <v>0</v>
      </c>
      <c r="J20" s="88"/>
      <c r="K20" s="89" t="s">
        <v>18</v>
      </c>
    </row>
    <row r="21" spans="1:18" ht="110.25" x14ac:dyDescent="0.25">
      <c r="A21" s="57" t="s">
        <v>360</v>
      </c>
      <c r="B21" s="58">
        <v>1</v>
      </c>
      <c r="C21" s="123">
        <v>4000</v>
      </c>
      <c r="D21" s="114" t="s">
        <v>14</v>
      </c>
      <c r="E21" s="115"/>
      <c r="F21" s="62">
        <f t="shared" si="0"/>
        <v>0</v>
      </c>
      <c r="G21" s="63">
        <f t="shared" si="1"/>
        <v>0</v>
      </c>
      <c r="H21" s="63">
        <f t="shared" ref="H21:H27" si="4">E21*C21</f>
        <v>0</v>
      </c>
      <c r="I21" s="63">
        <f t="shared" ref="I21:I27" si="5">C21*G21</f>
        <v>0</v>
      </c>
      <c r="J21" s="88"/>
      <c r="K21" s="89" t="s">
        <v>18</v>
      </c>
    </row>
    <row r="22" spans="1:18" ht="94.5" x14ac:dyDescent="0.25">
      <c r="A22" s="57" t="s">
        <v>361</v>
      </c>
      <c r="B22" s="58">
        <v>1</v>
      </c>
      <c r="C22" s="123">
        <v>3000</v>
      </c>
      <c r="D22" s="114" t="s">
        <v>14</v>
      </c>
      <c r="E22" s="115"/>
      <c r="F22" s="62">
        <f t="shared" si="0"/>
        <v>0</v>
      </c>
      <c r="G22" s="63">
        <f t="shared" si="1"/>
        <v>0</v>
      </c>
      <c r="H22" s="63">
        <f t="shared" si="4"/>
        <v>0</v>
      </c>
      <c r="I22" s="63">
        <f t="shared" si="5"/>
        <v>0</v>
      </c>
      <c r="J22" s="88"/>
      <c r="K22" s="89" t="s">
        <v>18</v>
      </c>
    </row>
    <row r="23" spans="1:18" ht="53.25" customHeight="1" x14ac:dyDescent="0.25">
      <c r="A23" s="57" t="s">
        <v>362</v>
      </c>
      <c r="B23" s="58">
        <v>1</v>
      </c>
      <c r="C23" s="123">
        <v>2000</v>
      </c>
      <c r="D23" s="114" t="s">
        <v>14</v>
      </c>
      <c r="E23" s="115"/>
      <c r="F23" s="62">
        <f t="shared" si="0"/>
        <v>0</v>
      </c>
      <c r="G23" s="63">
        <f t="shared" si="1"/>
        <v>0</v>
      </c>
      <c r="H23" s="63">
        <f t="shared" si="4"/>
        <v>0</v>
      </c>
      <c r="I23" s="63">
        <f t="shared" si="5"/>
        <v>0</v>
      </c>
      <c r="J23" s="88"/>
      <c r="K23" s="89" t="s">
        <v>18</v>
      </c>
    </row>
    <row r="24" spans="1:18" ht="100.5" customHeight="1" x14ac:dyDescent="0.25">
      <c r="A24" s="57" t="s">
        <v>363</v>
      </c>
      <c r="B24" s="58">
        <v>1</v>
      </c>
      <c r="C24" s="123">
        <v>400</v>
      </c>
      <c r="D24" s="114" t="s">
        <v>14</v>
      </c>
      <c r="E24" s="115"/>
      <c r="F24" s="62">
        <f t="shared" si="0"/>
        <v>0</v>
      </c>
      <c r="G24" s="63">
        <f t="shared" si="1"/>
        <v>0</v>
      </c>
      <c r="H24" s="63">
        <f t="shared" si="4"/>
        <v>0</v>
      </c>
      <c r="I24" s="63">
        <f t="shared" si="5"/>
        <v>0</v>
      </c>
      <c r="J24" s="88"/>
      <c r="K24" s="89" t="s">
        <v>18</v>
      </c>
    </row>
    <row r="25" spans="1:18" ht="78.75" x14ac:dyDescent="0.25">
      <c r="A25" s="57" t="s">
        <v>364</v>
      </c>
      <c r="B25" s="58">
        <v>1</v>
      </c>
      <c r="C25" s="123">
        <v>400</v>
      </c>
      <c r="D25" s="114" t="s">
        <v>14</v>
      </c>
      <c r="E25" s="115"/>
      <c r="F25" s="62">
        <f t="shared" si="0"/>
        <v>0</v>
      </c>
      <c r="G25" s="63">
        <f t="shared" si="1"/>
        <v>0</v>
      </c>
      <c r="H25" s="63">
        <f t="shared" si="4"/>
        <v>0</v>
      </c>
      <c r="I25" s="63">
        <f t="shared" si="5"/>
        <v>0</v>
      </c>
      <c r="J25" s="88"/>
      <c r="K25" s="89" t="s">
        <v>18</v>
      </c>
    </row>
    <row r="26" spans="1:18" ht="84.75" customHeight="1" x14ac:dyDescent="0.25">
      <c r="A26" s="57" t="s">
        <v>365</v>
      </c>
      <c r="B26" s="58">
        <v>1</v>
      </c>
      <c r="C26" s="123">
        <v>2000</v>
      </c>
      <c r="D26" s="114" t="s">
        <v>14</v>
      </c>
      <c r="E26" s="115"/>
      <c r="F26" s="62">
        <f t="shared" si="0"/>
        <v>0</v>
      </c>
      <c r="G26" s="63">
        <f t="shared" si="1"/>
        <v>0</v>
      </c>
      <c r="H26" s="63">
        <f t="shared" si="4"/>
        <v>0</v>
      </c>
      <c r="I26" s="63">
        <f t="shared" si="5"/>
        <v>0</v>
      </c>
      <c r="J26" s="88"/>
      <c r="K26" s="89" t="s">
        <v>18</v>
      </c>
    </row>
    <row r="27" spans="1:18" ht="63.75" thickBot="1" x14ac:dyDescent="0.3">
      <c r="A27" s="57" t="s">
        <v>366</v>
      </c>
      <c r="B27" s="58">
        <v>1</v>
      </c>
      <c r="C27" s="123">
        <v>400</v>
      </c>
      <c r="D27" s="114" t="s">
        <v>14</v>
      </c>
      <c r="E27" s="115"/>
      <c r="F27" s="62">
        <f t="shared" si="0"/>
        <v>0</v>
      </c>
      <c r="G27" s="63">
        <f t="shared" si="1"/>
        <v>0</v>
      </c>
      <c r="H27" s="63">
        <f t="shared" si="4"/>
        <v>0</v>
      </c>
      <c r="I27" s="63">
        <f t="shared" si="5"/>
        <v>0</v>
      </c>
      <c r="J27" s="88"/>
      <c r="K27" s="89" t="s">
        <v>18</v>
      </c>
    </row>
    <row r="28" spans="1:18" s="29" customFormat="1" ht="21" customHeight="1" thickBot="1" x14ac:dyDescent="0.3">
      <c r="A28" s="249" t="s">
        <v>34</v>
      </c>
      <c r="B28" s="249"/>
      <c r="C28" s="249"/>
      <c r="D28" s="249"/>
      <c r="E28" s="249"/>
      <c r="F28" s="249"/>
      <c r="G28" s="249"/>
      <c r="H28" s="250"/>
      <c r="I28" s="68">
        <f>SUM(H16:H27)</f>
        <v>0</v>
      </c>
      <c r="J28" s="69"/>
      <c r="K28" s="86"/>
      <c r="L28" s="70" t="s">
        <v>43</v>
      </c>
    </row>
    <row r="29" spans="1:18" s="29" customFormat="1" ht="25.5" customHeight="1" thickBot="1" x14ac:dyDescent="0.3">
      <c r="A29" s="251" t="s">
        <v>35</v>
      </c>
      <c r="B29" s="251"/>
      <c r="C29" s="251"/>
      <c r="D29" s="251"/>
      <c r="E29" s="251"/>
      <c r="F29" s="251"/>
      <c r="G29" s="251"/>
      <c r="H29" s="252"/>
      <c r="I29" s="71">
        <f>SUM(I16:I27)</f>
        <v>0</v>
      </c>
    </row>
    <row r="30" spans="1:18" s="29" customFormat="1" ht="25.5" customHeight="1" x14ac:dyDescent="0.25">
      <c r="A30" s="101"/>
      <c r="B30" s="101"/>
      <c r="C30" s="101"/>
      <c r="D30" s="101"/>
      <c r="E30" s="101"/>
      <c r="F30" s="101"/>
      <c r="G30" s="101"/>
      <c r="H30" s="101"/>
      <c r="I30" s="100"/>
    </row>
    <row r="31" spans="1:18" s="29" customFormat="1" ht="25.5" customHeight="1" x14ac:dyDescent="0.25">
      <c r="A31" s="248" t="s">
        <v>16</v>
      </c>
      <c r="B31" s="248"/>
      <c r="C31" s="248"/>
      <c r="D31" s="248"/>
      <c r="E31" s="248"/>
      <c r="F31" s="248"/>
      <c r="G31" s="248"/>
      <c r="H31" s="248"/>
      <c r="I31" s="248"/>
      <c r="J31" s="248"/>
      <c r="K31" s="248"/>
      <c r="L31" s="248"/>
      <c r="M31" s="248"/>
      <c r="N31" s="248"/>
      <c r="O31" s="248"/>
      <c r="P31" s="103"/>
    </row>
    <row r="32" spans="1:18" s="31" customFormat="1" ht="18.75" customHeight="1" x14ac:dyDescent="0.25">
      <c r="A32" s="30" t="s">
        <v>39</v>
      </c>
      <c r="B32" s="30"/>
      <c r="C32" s="30"/>
      <c r="D32" s="30"/>
      <c r="E32" s="30"/>
      <c r="F32" s="30"/>
      <c r="G32" s="30"/>
      <c r="H32" s="30"/>
      <c r="I32" s="30"/>
      <c r="J32" s="30"/>
      <c r="K32" s="30"/>
      <c r="L32" s="30"/>
      <c r="M32" s="30"/>
      <c r="N32" s="30"/>
      <c r="O32" s="30"/>
      <c r="P32" s="30"/>
      <c r="Q32" s="30"/>
      <c r="R32" s="30"/>
    </row>
    <row r="33" spans="1:18" s="31" customFormat="1" ht="15.75" x14ac:dyDescent="0.25">
      <c r="A33" s="30" t="s">
        <v>37</v>
      </c>
      <c r="B33" s="30"/>
      <c r="C33" s="30"/>
      <c r="D33" s="30"/>
      <c r="E33" s="30"/>
      <c r="F33" s="30"/>
      <c r="G33" s="30"/>
      <c r="H33" s="30"/>
      <c r="I33" s="30"/>
      <c r="J33" s="30"/>
      <c r="K33" s="30"/>
      <c r="L33" s="30"/>
      <c r="M33" s="30"/>
      <c r="N33" s="30"/>
      <c r="O33" s="30"/>
      <c r="P33" s="30"/>
      <c r="Q33" s="30"/>
      <c r="R33" s="30"/>
    </row>
    <row r="34" spans="1:18" s="31" customFormat="1" ht="15.75" x14ac:dyDescent="0.25">
      <c r="A34" s="30" t="s">
        <v>38</v>
      </c>
      <c r="B34" s="30"/>
      <c r="C34" s="30"/>
      <c r="D34" s="30"/>
      <c r="E34" s="30"/>
      <c r="F34" s="30"/>
      <c r="G34" s="30"/>
      <c r="H34" s="30"/>
      <c r="I34" s="30"/>
      <c r="J34" s="30"/>
      <c r="K34" s="30"/>
      <c r="L34" s="30"/>
      <c r="M34" s="30"/>
      <c r="N34" s="30"/>
      <c r="O34" s="30"/>
      <c r="P34" s="30"/>
      <c r="Q34" s="30"/>
      <c r="R34" s="30"/>
    </row>
    <row r="35" spans="1:18" s="36" customFormat="1" ht="15.75" x14ac:dyDescent="0.25">
      <c r="B35" s="40"/>
      <c r="K35" s="41"/>
      <c r="N35" s="42"/>
      <c r="O35" s="43"/>
      <c r="P35" s="43"/>
    </row>
    <row r="36" spans="1:18" s="36" customFormat="1" ht="15.75" x14ac:dyDescent="0.25">
      <c r="B36" s="40"/>
      <c r="K36" s="41"/>
      <c r="N36" s="42"/>
      <c r="O36" s="43"/>
      <c r="P36" s="43"/>
    </row>
    <row r="37" spans="1:18" s="36" customFormat="1" ht="15.75" x14ac:dyDescent="0.25">
      <c r="A37" s="34" t="s">
        <v>40</v>
      </c>
      <c r="B37" s="102"/>
      <c r="C37" s="246" t="s">
        <v>17</v>
      </c>
      <c r="D37" s="247"/>
      <c r="E37" s="79"/>
      <c r="F37" s="79"/>
      <c r="I37" s="79"/>
      <c r="K37" s="102" t="s">
        <v>41</v>
      </c>
      <c r="L37" s="102"/>
      <c r="M37" s="102"/>
      <c r="N37" s="102"/>
      <c r="O37" s="102"/>
      <c r="P37" s="102"/>
      <c r="Q37" s="102"/>
      <c r="R37" s="102"/>
    </row>
    <row r="38" spans="1:18" s="6" customFormat="1" x14ac:dyDescent="0.25"/>
  </sheetData>
  <mergeCells count="20">
    <mergeCell ref="A8:K8"/>
    <mergeCell ref="A2:E2"/>
    <mergeCell ref="A3:E3"/>
    <mergeCell ref="A4:E4"/>
    <mergeCell ref="A5:E5"/>
    <mergeCell ref="A6:E6"/>
    <mergeCell ref="A28:H28"/>
    <mergeCell ref="A29:H29"/>
    <mergeCell ref="A31:O31"/>
    <mergeCell ref="C37:D37"/>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0" orientation="landscape" horizontalDpi="300" verticalDpi="300" r:id="rId1"/>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Normal="100" workbookViewId="0">
      <selection activeCell="A27" sqref="A27"/>
    </sheetView>
  </sheetViews>
  <sheetFormatPr defaultRowHeight="15" x14ac:dyDescent="0.25"/>
  <cols>
    <col min="1" max="1" width="62.140625" customWidth="1"/>
    <col min="2" max="2" width="10.85546875" customWidth="1"/>
    <col min="5" max="5" width="15.28515625" customWidth="1"/>
    <col min="6" max="6" width="11.28515625" customWidth="1"/>
    <col min="7" max="7" width="13.7109375" customWidth="1"/>
    <col min="8" max="8" width="14.5703125"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3" x14ac:dyDescent="0.25">
      <c r="A16" s="124" t="s">
        <v>367</v>
      </c>
      <c r="B16" s="58">
        <v>1</v>
      </c>
      <c r="C16" s="123">
        <v>1500</v>
      </c>
      <c r="D16" s="114" t="s">
        <v>14</v>
      </c>
      <c r="E16" s="115"/>
      <c r="F16" s="62">
        <f t="shared" ref="F16:F24" si="0">E16*9.5%</f>
        <v>0</v>
      </c>
      <c r="G16" s="63">
        <f t="shared" ref="G16:G24" si="1">E16+F16</f>
        <v>0</v>
      </c>
      <c r="H16" s="63">
        <f t="shared" ref="H16:H19" si="2">E16*C16</f>
        <v>0</v>
      </c>
      <c r="I16" s="63">
        <f t="shared" ref="I16:I19" si="3">C16*G16</f>
        <v>0</v>
      </c>
      <c r="J16" s="88"/>
      <c r="K16" s="89" t="s">
        <v>18</v>
      </c>
    </row>
    <row r="17" spans="1:18" ht="78.75" x14ac:dyDescent="0.25">
      <c r="A17" s="125" t="s">
        <v>368</v>
      </c>
      <c r="B17" s="58">
        <v>1</v>
      </c>
      <c r="C17" s="123">
        <v>12000</v>
      </c>
      <c r="D17" s="114" t="s">
        <v>14</v>
      </c>
      <c r="E17" s="115"/>
      <c r="F17" s="62">
        <f t="shared" si="0"/>
        <v>0</v>
      </c>
      <c r="G17" s="63">
        <f t="shared" si="1"/>
        <v>0</v>
      </c>
      <c r="H17" s="63">
        <f t="shared" si="2"/>
        <v>0</v>
      </c>
      <c r="I17" s="63">
        <f t="shared" si="3"/>
        <v>0</v>
      </c>
      <c r="J17" s="88"/>
      <c r="K17" s="89" t="s">
        <v>18</v>
      </c>
    </row>
    <row r="18" spans="1:18" ht="79.5" thickBot="1" x14ac:dyDescent="0.3">
      <c r="A18" s="126" t="s">
        <v>369</v>
      </c>
      <c r="B18" s="58">
        <v>1</v>
      </c>
      <c r="C18" s="123">
        <v>5000</v>
      </c>
      <c r="D18" s="114" t="s">
        <v>14</v>
      </c>
      <c r="E18" s="115"/>
      <c r="F18" s="62">
        <f t="shared" si="0"/>
        <v>0</v>
      </c>
      <c r="G18" s="63">
        <f t="shared" si="1"/>
        <v>0</v>
      </c>
      <c r="H18" s="63">
        <f t="shared" si="2"/>
        <v>0</v>
      </c>
      <c r="I18" s="63">
        <f t="shared" si="3"/>
        <v>0</v>
      </c>
      <c r="J18" s="88"/>
      <c r="K18" s="89" t="s">
        <v>18</v>
      </c>
    </row>
    <row r="19" spans="1:18" ht="63" x14ac:dyDescent="0.25">
      <c r="A19" s="124" t="s">
        <v>370</v>
      </c>
      <c r="B19" s="58">
        <v>1</v>
      </c>
      <c r="C19" s="123">
        <v>22000</v>
      </c>
      <c r="D19" s="114" t="s">
        <v>14</v>
      </c>
      <c r="E19" s="115"/>
      <c r="F19" s="62">
        <f t="shared" si="0"/>
        <v>0</v>
      </c>
      <c r="G19" s="63">
        <f t="shared" si="1"/>
        <v>0</v>
      </c>
      <c r="H19" s="63">
        <f t="shared" si="2"/>
        <v>0</v>
      </c>
      <c r="I19" s="63">
        <f t="shared" si="3"/>
        <v>0</v>
      </c>
      <c r="J19" s="88"/>
      <c r="K19" s="89" t="s">
        <v>18</v>
      </c>
    </row>
    <row r="20" spans="1:18" ht="78.75" x14ac:dyDescent="0.25">
      <c r="A20" s="125" t="s">
        <v>371</v>
      </c>
      <c r="B20" s="58">
        <v>1</v>
      </c>
      <c r="C20" s="123">
        <v>17000</v>
      </c>
      <c r="D20" s="114" t="s">
        <v>14</v>
      </c>
      <c r="E20" s="115"/>
      <c r="F20" s="62">
        <f t="shared" si="0"/>
        <v>0</v>
      </c>
      <c r="G20" s="63">
        <f t="shared" si="1"/>
        <v>0</v>
      </c>
      <c r="H20" s="63">
        <f>E20*C20</f>
        <v>0</v>
      </c>
      <c r="I20" s="63">
        <f>C20*G20</f>
        <v>0</v>
      </c>
      <c r="J20" s="88"/>
      <c r="K20" s="89" t="s">
        <v>18</v>
      </c>
    </row>
    <row r="21" spans="1:18" ht="78.75" x14ac:dyDescent="0.25">
      <c r="A21" s="125" t="s">
        <v>372</v>
      </c>
      <c r="B21" s="58">
        <v>1</v>
      </c>
      <c r="C21" s="123">
        <v>1500</v>
      </c>
      <c r="D21" s="114" t="s">
        <v>14</v>
      </c>
      <c r="E21" s="115"/>
      <c r="F21" s="62">
        <f t="shared" si="0"/>
        <v>0</v>
      </c>
      <c r="G21" s="63">
        <f t="shared" si="1"/>
        <v>0</v>
      </c>
      <c r="H21" s="63">
        <f t="shared" ref="H21:H24" si="4">E21*C21</f>
        <v>0</v>
      </c>
      <c r="I21" s="63">
        <f t="shared" ref="I21:I24" si="5">C21*G21</f>
        <v>0</v>
      </c>
      <c r="J21" s="88"/>
      <c r="K21" s="89" t="s">
        <v>18</v>
      </c>
    </row>
    <row r="22" spans="1:18" ht="75" customHeight="1" x14ac:dyDescent="0.25">
      <c r="A22" s="127" t="s">
        <v>373</v>
      </c>
      <c r="B22" s="58">
        <v>1</v>
      </c>
      <c r="C22" s="123">
        <v>1500</v>
      </c>
      <c r="D22" s="114" t="s">
        <v>14</v>
      </c>
      <c r="E22" s="115"/>
      <c r="F22" s="62">
        <f t="shared" si="0"/>
        <v>0</v>
      </c>
      <c r="G22" s="63">
        <f t="shared" si="1"/>
        <v>0</v>
      </c>
      <c r="H22" s="63">
        <f t="shared" si="4"/>
        <v>0</v>
      </c>
      <c r="I22" s="63">
        <f t="shared" si="5"/>
        <v>0</v>
      </c>
      <c r="J22" s="88"/>
      <c r="K22" s="89" t="s">
        <v>18</v>
      </c>
    </row>
    <row r="23" spans="1:18" ht="77.25" customHeight="1" x14ac:dyDescent="0.25">
      <c r="A23" s="128" t="s">
        <v>374</v>
      </c>
      <c r="B23" s="58">
        <v>1</v>
      </c>
      <c r="C23" s="123">
        <v>1500</v>
      </c>
      <c r="D23" s="114" t="s">
        <v>14</v>
      </c>
      <c r="E23" s="115"/>
      <c r="F23" s="62">
        <f t="shared" si="0"/>
        <v>0</v>
      </c>
      <c r="G23" s="63">
        <f t="shared" si="1"/>
        <v>0</v>
      </c>
      <c r="H23" s="63">
        <f t="shared" si="4"/>
        <v>0</v>
      </c>
      <c r="I23" s="63">
        <f t="shared" si="5"/>
        <v>0</v>
      </c>
      <c r="J23" s="88"/>
      <c r="K23" s="89" t="s">
        <v>18</v>
      </c>
    </row>
    <row r="24" spans="1:18" ht="60" customHeight="1" thickBot="1" x14ac:dyDescent="0.3">
      <c r="A24" s="128" t="s">
        <v>375</v>
      </c>
      <c r="B24" s="58">
        <v>1</v>
      </c>
      <c r="C24" s="123">
        <v>1500</v>
      </c>
      <c r="D24" s="114" t="s">
        <v>14</v>
      </c>
      <c r="E24" s="115"/>
      <c r="F24" s="62">
        <f t="shared" si="0"/>
        <v>0</v>
      </c>
      <c r="G24" s="63">
        <f t="shared" si="1"/>
        <v>0</v>
      </c>
      <c r="H24" s="63">
        <f t="shared" si="4"/>
        <v>0</v>
      </c>
      <c r="I24" s="63">
        <f t="shared" si="5"/>
        <v>0</v>
      </c>
      <c r="J24" s="88"/>
      <c r="K24" s="89" t="s">
        <v>18</v>
      </c>
    </row>
    <row r="25" spans="1:18" s="29" customFormat="1" ht="21" customHeight="1" thickBot="1" x14ac:dyDescent="0.3">
      <c r="A25" s="249" t="s">
        <v>34</v>
      </c>
      <c r="B25" s="249"/>
      <c r="C25" s="249"/>
      <c r="D25" s="249"/>
      <c r="E25" s="249"/>
      <c r="F25" s="249"/>
      <c r="G25" s="249"/>
      <c r="H25" s="250"/>
      <c r="I25" s="68">
        <f>SUM(H16:H24)</f>
        <v>0</v>
      </c>
      <c r="J25" s="69"/>
      <c r="K25" s="86"/>
      <c r="L25" s="70" t="s">
        <v>43</v>
      </c>
    </row>
    <row r="26" spans="1:18" s="29" customFormat="1" ht="25.5" customHeight="1" thickBot="1" x14ac:dyDescent="0.3">
      <c r="A26" s="251" t="s">
        <v>35</v>
      </c>
      <c r="B26" s="251"/>
      <c r="C26" s="251"/>
      <c r="D26" s="251"/>
      <c r="E26" s="251"/>
      <c r="F26" s="251"/>
      <c r="G26" s="251"/>
      <c r="H26" s="252"/>
      <c r="I26" s="71">
        <f>SUM(I16:I24)</f>
        <v>0</v>
      </c>
    </row>
    <row r="27" spans="1:18" s="29" customFormat="1" ht="25.5" customHeight="1" x14ac:dyDescent="0.25">
      <c r="A27" s="101"/>
      <c r="B27" s="101"/>
      <c r="C27" s="101"/>
      <c r="D27" s="101"/>
      <c r="E27" s="101"/>
      <c r="F27" s="101"/>
      <c r="G27" s="101"/>
      <c r="H27" s="101"/>
      <c r="I27" s="100"/>
    </row>
    <row r="28" spans="1:18" s="29" customFormat="1" ht="25.5" customHeight="1" x14ac:dyDescent="0.25">
      <c r="A28" s="248" t="s">
        <v>16</v>
      </c>
      <c r="B28" s="248"/>
      <c r="C28" s="248"/>
      <c r="D28" s="248"/>
      <c r="E28" s="248"/>
      <c r="F28" s="248"/>
      <c r="G28" s="248"/>
      <c r="H28" s="248"/>
      <c r="I28" s="248"/>
      <c r="J28" s="248"/>
      <c r="K28" s="248"/>
      <c r="L28" s="248"/>
      <c r="M28" s="248"/>
      <c r="N28" s="248"/>
      <c r="O28" s="248"/>
      <c r="P28" s="103"/>
    </row>
    <row r="29" spans="1:18" s="31" customFormat="1" ht="18.75" customHeight="1" x14ac:dyDescent="0.25">
      <c r="A29" s="30" t="s">
        <v>39</v>
      </c>
      <c r="B29" s="30"/>
      <c r="C29" s="30"/>
      <c r="D29" s="30"/>
      <c r="E29" s="30"/>
      <c r="F29" s="30"/>
      <c r="G29" s="30"/>
      <c r="H29" s="30"/>
      <c r="I29" s="30"/>
      <c r="J29" s="30"/>
      <c r="K29" s="30"/>
      <c r="L29" s="30"/>
      <c r="M29" s="30"/>
      <c r="N29" s="30"/>
      <c r="O29" s="30"/>
      <c r="P29" s="30"/>
      <c r="Q29" s="30"/>
      <c r="R29" s="30"/>
    </row>
    <row r="30" spans="1:18" s="31" customFormat="1" ht="15.75" x14ac:dyDescent="0.25">
      <c r="A30" s="30" t="s">
        <v>37</v>
      </c>
      <c r="B30" s="30"/>
      <c r="C30" s="30"/>
      <c r="D30" s="30"/>
      <c r="E30" s="30"/>
      <c r="F30" s="30"/>
      <c r="G30" s="30"/>
      <c r="H30" s="30"/>
      <c r="I30" s="30"/>
      <c r="J30" s="30"/>
      <c r="K30" s="30"/>
      <c r="L30" s="30"/>
      <c r="M30" s="30"/>
      <c r="N30" s="30"/>
      <c r="O30" s="30"/>
      <c r="P30" s="30"/>
      <c r="Q30" s="30"/>
      <c r="R30" s="30"/>
    </row>
    <row r="31" spans="1:18" s="31" customFormat="1" ht="15.75" x14ac:dyDescent="0.25">
      <c r="A31" s="30" t="s">
        <v>38</v>
      </c>
      <c r="B31" s="30"/>
      <c r="C31" s="30"/>
      <c r="D31" s="30"/>
      <c r="E31" s="30"/>
      <c r="F31" s="30"/>
      <c r="G31" s="30"/>
      <c r="H31" s="30"/>
      <c r="I31" s="30"/>
      <c r="J31" s="30"/>
      <c r="K31" s="30"/>
      <c r="L31" s="30"/>
      <c r="M31" s="30"/>
      <c r="N31" s="30"/>
      <c r="O31" s="30"/>
      <c r="P31" s="30"/>
      <c r="Q31" s="30"/>
      <c r="R31" s="30"/>
    </row>
    <row r="32" spans="1:18" s="36" customFormat="1" ht="15.75" x14ac:dyDescent="0.25">
      <c r="B32" s="40"/>
      <c r="K32" s="41"/>
      <c r="N32" s="42"/>
      <c r="O32" s="43"/>
      <c r="P32" s="43"/>
    </row>
    <row r="33" spans="1:18" s="36" customFormat="1" ht="15.75" x14ac:dyDescent="0.25">
      <c r="B33" s="40"/>
      <c r="K33" s="41"/>
      <c r="N33" s="42"/>
      <c r="O33" s="43"/>
      <c r="P33" s="43"/>
    </row>
    <row r="34" spans="1:18" s="36" customFormat="1" ht="15.75" x14ac:dyDescent="0.25">
      <c r="A34" s="34" t="s">
        <v>40</v>
      </c>
      <c r="B34" s="102"/>
      <c r="C34" s="246" t="s">
        <v>17</v>
      </c>
      <c r="D34" s="247"/>
      <c r="E34" s="79"/>
      <c r="F34" s="79"/>
      <c r="I34" s="79"/>
      <c r="K34" s="102" t="s">
        <v>41</v>
      </c>
      <c r="L34" s="102"/>
      <c r="M34" s="102"/>
      <c r="N34" s="102"/>
      <c r="O34" s="102"/>
      <c r="P34" s="102"/>
      <c r="Q34" s="102"/>
      <c r="R34" s="102"/>
    </row>
    <row r="35" spans="1:18" s="6" customFormat="1" x14ac:dyDescent="0.25"/>
  </sheetData>
  <mergeCells count="20">
    <mergeCell ref="A8:K8"/>
    <mergeCell ref="A2:E2"/>
    <mergeCell ref="A3:E3"/>
    <mergeCell ref="A4:E4"/>
    <mergeCell ref="A5:E5"/>
    <mergeCell ref="A6:E6"/>
    <mergeCell ref="A25:H25"/>
    <mergeCell ref="A26:H26"/>
    <mergeCell ref="A28:O28"/>
    <mergeCell ref="C34:D34"/>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0" orientation="landscape" horizontalDpi="300" verticalDpi="300" r:id="rId1"/>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51.75" customHeight="1" x14ac:dyDescent="0.25">
      <c r="A16" s="113" t="s">
        <v>376</v>
      </c>
      <c r="B16" s="58">
        <v>1</v>
      </c>
      <c r="C16" s="59">
        <v>200</v>
      </c>
      <c r="D16" s="60" t="s">
        <v>14</v>
      </c>
      <c r="E16" s="61"/>
      <c r="F16" s="62">
        <f t="shared" ref="F16:F17" si="0">E16*9.5%</f>
        <v>0</v>
      </c>
      <c r="G16" s="63">
        <f t="shared" ref="G16:G17" si="1">E16+F16</f>
        <v>0</v>
      </c>
      <c r="H16" s="63">
        <f>E16*C16</f>
        <v>0</v>
      </c>
      <c r="I16" s="63">
        <f>C16*G16</f>
        <v>0</v>
      </c>
      <c r="J16" s="88"/>
      <c r="K16" s="89" t="s">
        <v>18</v>
      </c>
    </row>
    <row r="17" spans="1:18" ht="66.75" customHeight="1" thickBot="1" x14ac:dyDescent="0.3">
      <c r="A17" s="113" t="s">
        <v>377</v>
      </c>
      <c r="B17" s="58">
        <v>1</v>
      </c>
      <c r="C17" s="59">
        <v>600</v>
      </c>
      <c r="D17" s="60" t="s">
        <v>14</v>
      </c>
      <c r="E17" s="61"/>
      <c r="F17" s="62">
        <f t="shared" si="0"/>
        <v>0</v>
      </c>
      <c r="G17" s="63">
        <f t="shared" si="1"/>
        <v>0</v>
      </c>
      <c r="H17" s="63">
        <f t="shared" ref="H17" si="2">E17*C17</f>
        <v>0</v>
      </c>
      <c r="I17" s="63">
        <f t="shared" ref="I17" si="3">C17*G17</f>
        <v>0</v>
      </c>
      <c r="J17" s="88"/>
      <c r="K17" s="89" t="s">
        <v>18</v>
      </c>
    </row>
    <row r="18" spans="1:18" s="29" customFormat="1" ht="21" customHeight="1" thickBot="1" x14ac:dyDescent="0.3">
      <c r="A18" s="249" t="s">
        <v>34</v>
      </c>
      <c r="B18" s="249"/>
      <c r="C18" s="249"/>
      <c r="D18" s="249"/>
      <c r="E18" s="249"/>
      <c r="F18" s="249"/>
      <c r="G18" s="249"/>
      <c r="H18" s="250"/>
      <c r="I18" s="68">
        <f>SUM(H16:H17)</f>
        <v>0</v>
      </c>
      <c r="J18" s="69"/>
      <c r="K18" s="86"/>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01"/>
      <c r="B20" s="101"/>
      <c r="C20" s="101"/>
      <c r="D20" s="101"/>
      <c r="E20" s="101"/>
      <c r="F20" s="101"/>
      <c r="G20" s="101"/>
      <c r="H20" s="101"/>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03"/>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02"/>
      <c r="C27" s="246" t="s">
        <v>17</v>
      </c>
      <c r="D27" s="247"/>
      <c r="E27" s="79"/>
      <c r="F27" s="79"/>
      <c r="I27" s="79"/>
      <c r="K27" s="102" t="s">
        <v>41</v>
      </c>
      <c r="L27" s="102"/>
      <c r="M27" s="102"/>
      <c r="N27" s="102"/>
      <c r="O27" s="102"/>
      <c r="P27" s="102"/>
      <c r="Q27" s="102"/>
      <c r="R27" s="102"/>
    </row>
    <row r="28" spans="1:18" s="6" customFormat="1" x14ac:dyDescent="0.25"/>
  </sheetData>
  <mergeCells count="20">
    <mergeCell ref="A8:K8"/>
    <mergeCell ref="A2:E2"/>
    <mergeCell ref="A3:E3"/>
    <mergeCell ref="A4:E4"/>
    <mergeCell ref="A5:E5"/>
    <mergeCell ref="A6:E6"/>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4" zoomScaleNormal="100" workbookViewId="0">
      <selection activeCell="I24" sqref="I24"/>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770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5.25" customHeight="1" x14ac:dyDescent="0.25">
      <c r="A16" s="57" t="s">
        <v>788</v>
      </c>
      <c r="B16" s="58">
        <v>1</v>
      </c>
      <c r="C16" s="59">
        <v>50</v>
      </c>
      <c r="D16" s="60" t="s">
        <v>14</v>
      </c>
      <c r="E16" s="61"/>
      <c r="F16" s="62">
        <f t="shared" ref="F16" si="0">E16*9.5%</f>
        <v>0</v>
      </c>
      <c r="G16" s="63">
        <f t="shared" ref="G16" si="1">E16+F16</f>
        <v>0</v>
      </c>
      <c r="H16" s="63">
        <f>E16*C16</f>
        <v>0</v>
      </c>
      <c r="I16" s="63">
        <f>C16*G16</f>
        <v>0</v>
      </c>
      <c r="J16" s="88"/>
      <c r="K16" s="130" t="s">
        <v>18</v>
      </c>
    </row>
    <row r="17" spans="1:18" ht="34.5" customHeight="1" x14ac:dyDescent="0.25">
      <c r="A17" s="96" t="s">
        <v>378</v>
      </c>
      <c r="B17" s="129">
        <v>1</v>
      </c>
      <c r="C17" s="59">
        <v>30</v>
      </c>
      <c r="D17" s="60" t="s">
        <v>14</v>
      </c>
      <c r="E17" s="61"/>
      <c r="F17" s="62">
        <f t="shared" ref="F17:F22" si="2">E17*9.5%</f>
        <v>0</v>
      </c>
      <c r="G17" s="63">
        <f t="shared" ref="G17:G22" si="3">E17+F17</f>
        <v>0</v>
      </c>
      <c r="H17" s="63">
        <f t="shared" ref="H17:H22" si="4">E17*C17</f>
        <v>0</v>
      </c>
      <c r="I17" s="63">
        <f t="shared" ref="I17:I22" si="5">C17*G17</f>
        <v>0</v>
      </c>
      <c r="J17" s="88"/>
      <c r="K17" s="89" t="s">
        <v>18</v>
      </c>
    </row>
    <row r="18" spans="1:18" ht="42.75" customHeight="1" x14ac:dyDescent="0.25">
      <c r="A18" s="57" t="s">
        <v>379</v>
      </c>
      <c r="B18" s="58">
        <v>1</v>
      </c>
      <c r="C18" s="59">
        <v>100</v>
      </c>
      <c r="D18" s="60" t="s">
        <v>14</v>
      </c>
      <c r="E18" s="61"/>
      <c r="F18" s="62">
        <f t="shared" si="2"/>
        <v>0</v>
      </c>
      <c r="G18" s="63">
        <f t="shared" si="3"/>
        <v>0</v>
      </c>
      <c r="H18" s="63">
        <f t="shared" si="4"/>
        <v>0</v>
      </c>
      <c r="I18" s="63">
        <f t="shared" si="5"/>
        <v>0</v>
      </c>
      <c r="J18" s="88"/>
      <c r="K18" s="89" t="s">
        <v>18</v>
      </c>
    </row>
    <row r="19" spans="1:18" ht="42" customHeight="1" x14ac:dyDescent="0.25">
      <c r="A19" s="57" t="s">
        <v>789</v>
      </c>
      <c r="B19" s="58">
        <v>1</v>
      </c>
      <c r="C19" s="59">
        <v>50</v>
      </c>
      <c r="D19" s="60" t="s">
        <v>14</v>
      </c>
      <c r="E19" s="61"/>
      <c r="F19" s="62">
        <f t="shared" si="2"/>
        <v>0</v>
      </c>
      <c r="G19" s="63">
        <f t="shared" si="3"/>
        <v>0</v>
      </c>
      <c r="H19" s="63">
        <f t="shared" si="4"/>
        <v>0</v>
      </c>
      <c r="I19" s="63">
        <f t="shared" si="5"/>
        <v>0</v>
      </c>
      <c r="J19" s="88"/>
      <c r="K19" s="89" t="s">
        <v>18</v>
      </c>
    </row>
    <row r="20" spans="1:18" ht="39.75" customHeight="1" x14ac:dyDescent="0.25">
      <c r="A20" s="57" t="s">
        <v>790</v>
      </c>
      <c r="B20" s="58">
        <v>1</v>
      </c>
      <c r="C20" s="59">
        <v>40</v>
      </c>
      <c r="D20" s="60" t="s">
        <v>14</v>
      </c>
      <c r="E20" s="61"/>
      <c r="F20" s="62">
        <f t="shared" si="2"/>
        <v>0</v>
      </c>
      <c r="G20" s="63">
        <f t="shared" si="3"/>
        <v>0</v>
      </c>
      <c r="H20" s="63">
        <f t="shared" si="4"/>
        <v>0</v>
      </c>
      <c r="I20" s="63">
        <f t="shared" si="5"/>
        <v>0</v>
      </c>
      <c r="J20" s="88"/>
      <c r="K20" s="89" t="s">
        <v>18</v>
      </c>
    </row>
    <row r="21" spans="1:18" ht="37.5" customHeight="1" x14ac:dyDescent="0.25">
      <c r="A21" s="57" t="s">
        <v>380</v>
      </c>
      <c r="B21" s="58">
        <v>1</v>
      </c>
      <c r="C21" s="59">
        <v>100</v>
      </c>
      <c r="D21" s="60" t="s">
        <v>14</v>
      </c>
      <c r="E21" s="61"/>
      <c r="F21" s="62">
        <f t="shared" si="2"/>
        <v>0</v>
      </c>
      <c r="G21" s="63">
        <f t="shared" si="3"/>
        <v>0</v>
      </c>
      <c r="H21" s="63">
        <f t="shared" si="4"/>
        <v>0</v>
      </c>
      <c r="I21" s="63">
        <f t="shared" si="5"/>
        <v>0</v>
      </c>
      <c r="J21" s="88"/>
      <c r="K21" s="89" t="s">
        <v>18</v>
      </c>
    </row>
    <row r="22" spans="1:18" ht="43.5" customHeight="1" thickBot="1" x14ac:dyDescent="0.3">
      <c r="A22" s="57" t="s">
        <v>381</v>
      </c>
      <c r="B22" s="58">
        <v>1</v>
      </c>
      <c r="C22" s="59">
        <v>100</v>
      </c>
      <c r="D22" s="60" t="s">
        <v>14</v>
      </c>
      <c r="E22" s="61"/>
      <c r="F22" s="62">
        <f t="shared" si="2"/>
        <v>0</v>
      </c>
      <c r="G22" s="63">
        <f t="shared" si="3"/>
        <v>0</v>
      </c>
      <c r="H22" s="63">
        <f t="shared" si="4"/>
        <v>0</v>
      </c>
      <c r="I22" s="63">
        <f t="shared" si="5"/>
        <v>0</v>
      </c>
      <c r="J22" s="88"/>
      <c r="K22" s="131" t="s">
        <v>18</v>
      </c>
    </row>
    <row r="23" spans="1:18" s="29" customFormat="1" ht="21" customHeight="1" thickBot="1" x14ac:dyDescent="0.3">
      <c r="A23" s="249" t="s">
        <v>34</v>
      </c>
      <c r="B23" s="249"/>
      <c r="C23" s="249"/>
      <c r="D23" s="249"/>
      <c r="E23" s="249"/>
      <c r="F23" s="249"/>
      <c r="G23" s="249"/>
      <c r="H23" s="250"/>
      <c r="I23" s="68">
        <f>SUM(H16:H22)</f>
        <v>0</v>
      </c>
      <c r="J23" s="69"/>
      <c r="K23" s="86"/>
      <c r="L23" s="70" t="s">
        <v>43</v>
      </c>
    </row>
    <row r="24" spans="1:18" s="29" customFormat="1" ht="25.5" customHeight="1" thickBot="1" x14ac:dyDescent="0.3">
      <c r="A24" s="251" t="s">
        <v>35</v>
      </c>
      <c r="B24" s="251"/>
      <c r="C24" s="251"/>
      <c r="D24" s="251"/>
      <c r="E24" s="251"/>
      <c r="F24" s="251"/>
      <c r="G24" s="251"/>
      <c r="H24" s="252"/>
      <c r="I24" s="71">
        <f>SUM(I16:I22)</f>
        <v>0</v>
      </c>
    </row>
    <row r="25" spans="1:18" s="29" customFormat="1" ht="25.5" customHeight="1" x14ac:dyDescent="0.25">
      <c r="A25" s="101"/>
      <c r="B25" s="101"/>
      <c r="C25" s="101"/>
      <c r="D25" s="101"/>
      <c r="E25" s="101"/>
      <c r="F25" s="101"/>
      <c r="G25" s="101"/>
      <c r="H25" s="101"/>
      <c r="I25" s="100"/>
    </row>
    <row r="26" spans="1:18" s="29" customFormat="1" ht="25.5" customHeight="1" x14ac:dyDescent="0.25">
      <c r="A26" s="248" t="s">
        <v>16</v>
      </c>
      <c r="B26" s="248"/>
      <c r="C26" s="248"/>
      <c r="D26" s="248"/>
      <c r="E26" s="248"/>
      <c r="F26" s="248"/>
      <c r="G26" s="248"/>
      <c r="H26" s="248"/>
      <c r="I26" s="248"/>
      <c r="J26" s="248"/>
      <c r="K26" s="248"/>
      <c r="L26" s="248"/>
      <c r="M26" s="248"/>
      <c r="N26" s="248"/>
      <c r="O26" s="248"/>
      <c r="P26" s="103"/>
    </row>
    <row r="27" spans="1:18" s="31" customFormat="1" ht="18.75" customHeight="1" x14ac:dyDescent="0.25">
      <c r="A27" s="30" t="s">
        <v>39</v>
      </c>
      <c r="B27" s="30"/>
      <c r="C27" s="30"/>
      <c r="D27" s="30"/>
      <c r="E27" s="30"/>
      <c r="F27" s="30"/>
      <c r="G27" s="30"/>
      <c r="H27" s="30"/>
      <c r="I27" s="30"/>
      <c r="J27" s="30"/>
      <c r="K27" s="30"/>
      <c r="L27" s="30"/>
      <c r="M27" s="30"/>
      <c r="N27" s="30"/>
      <c r="O27" s="30"/>
      <c r="P27" s="30"/>
      <c r="Q27" s="30"/>
      <c r="R27" s="30"/>
    </row>
    <row r="28" spans="1:18" s="31" customFormat="1" ht="15.75" x14ac:dyDescent="0.25">
      <c r="A28" s="30" t="s">
        <v>37</v>
      </c>
      <c r="B28" s="30"/>
      <c r="C28" s="30"/>
      <c r="D28" s="30"/>
      <c r="E28" s="30"/>
      <c r="F28" s="30"/>
      <c r="G28" s="30"/>
      <c r="H28" s="30"/>
      <c r="I28" s="30"/>
      <c r="J28" s="30"/>
      <c r="K28" s="30"/>
      <c r="L28" s="30"/>
      <c r="M28" s="30"/>
      <c r="N28" s="30"/>
      <c r="O28" s="30"/>
      <c r="P28" s="30"/>
      <c r="Q28" s="30"/>
      <c r="R28" s="30"/>
    </row>
    <row r="29" spans="1:18" s="31" customFormat="1" ht="15.75" x14ac:dyDescent="0.25">
      <c r="A29" s="30" t="s">
        <v>38</v>
      </c>
      <c r="B29" s="30"/>
      <c r="C29" s="30"/>
      <c r="D29" s="30"/>
      <c r="E29" s="30"/>
      <c r="F29" s="30"/>
      <c r="G29" s="30"/>
      <c r="H29" s="30"/>
      <c r="I29" s="30"/>
      <c r="J29" s="30"/>
      <c r="K29" s="30"/>
      <c r="L29" s="30"/>
      <c r="M29" s="30"/>
      <c r="N29" s="30"/>
      <c r="O29" s="30"/>
      <c r="P29" s="30"/>
      <c r="Q29" s="30"/>
      <c r="R29" s="30"/>
    </row>
    <row r="30" spans="1:18" s="36" customFormat="1" ht="15.75" x14ac:dyDescent="0.25">
      <c r="B30" s="40"/>
      <c r="K30" s="41"/>
      <c r="N30" s="42"/>
      <c r="O30" s="43"/>
      <c r="P30" s="43"/>
    </row>
    <row r="31" spans="1:18" s="36" customFormat="1" ht="15.75" x14ac:dyDescent="0.25">
      <c r="B31" s="40"/>
      <c r="K31" s="41"/>
      <c r="N31" s="42"/>
      <c r="O31" s="43"/>
      <c r="P31" s="43"/>
    </row>
    <row r="32" spans="1:18" s="36" customFormat="1" ht="15.75" x14ac:dyDescent="0.25">
      <c r="A32" s="34" t="s">
        <v>40</v>
      </c>
      <c r="B32" s="102"/>
      <c r="C32" s="246" t="s">
        <v>17</v>
      </c>
      <c r="D32" s="247"/>
      <c r="E32" s="79"/>
      <c r="F32" s="79"/>
      <c r="I32" s="79"/>
      <c r="K32" s="102" t="s">
        <v>41</v>
      </c>
      <c r="L32" s="102"/>
      <c r="M32" s="102"/>
      <c r="N32" s="102"/>
      <c r="O32" s="102"/>
      <c r="P32" s="102"/>
      <c r="Q32" s="102"/>
      <c r="R32" s="102"/>
    </row>
    <row r="33" s="6" customFormat="1" x14ac:dyDescent="0.25"/>
  </sheetData>
  <mergeCells count="20">
    <mergeCell ref="A8:K8"/>
    <mergeCell ref="A2:E2"/>
    <mergeCell ref="A3:E3"/>
    <mergeCell ref="A4:E4"/>
    <mergeCell ref="A5:E5"/>
    <mergeCell ref="A6:E6"/>
    <mergeCell ref="A23:H23"/>
    <mergeCell ref="A24:H24"/>
    <mergeCell ref="A26:O26"/>
    <mergeCell ref="C32:D32"/>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5.25" customHeight="1" x14ac:dyDescent="0.25">
      <c r="A16" s="57" t="s">
        <v>382</v>
      </c>
      <c r="B16" s="58">
        <v>1</v>
      </c>
      <c r="C16" s="59">
        <v>50</v>
      </c>
      <c r="D16" s="60" t="s">
        <v>14</v>
      </c>
      <c r="E16" s="61"/>
      <c r="F16" s="62">
        <f t="shared" ref="F16:F18" si="0">E16*9.5%</f>
        <v>0</v>
      </c>
      <c r="G16" s="63">
        <f t="shared" ref="G16:G18" si="1">E16+F16</f>
        <v>0</v>
      </c>
      <c r="H16" s="63">
        <f>E16*C16</f>
        <v>0</v>
      </c>
      <c r="I16" s="63">
        <f>C16*G16</f>
        <v>0</v>
      </c>
      <c r="J16" s="88"/>
      <c r="K16" s="130" t="s">
        <v>18</v>
      </c>
    </row>
    <row r="17" spans="1:18" ht="34.5" customHeight="1" x14ac:dyDescent="0.25">
      <c r="A17" s="57" t="s">
        <v>383</v>
      </c>
      <c r="B17" s="58">
        <v>1</v>
      </c>
      <c r="C17" s="59">
        <v>50</v>
      </c>
      <c r="D17" s="60" t="s">
        <v>14</v>
      </c>
      <c r="E17" s="61"/>
      <c r="F17" s="62">
        <f t="shared" si="0"/>
        <v>0</v>
      </c>
      <c r="G17" s="63">
        <f t="shared" si="1"/>
        <v>0</v>
      </c>
      <c r="H17" s="63">
        <f t="shared" ref="H17:H18" si="2">E17*C17</f>
        <v>0</v>
      </c>
      <c r="I17" s="63">
        <f t="shared" ref="I17:I18" si="3">C17*G17</f>
        <v>0</v>
      </c>
      <c r="J17" s="88"/>
      <c r="K17" s="89" t="s">
        <v>18</v>
      </c>
    </row>
    <row r="18" spans="1:18" ht="42.75" customHeight="1" thickBot="1" x14ac:dyDescent="0.3">
      <c r="A18" s="57" t="s">
        <v>384</v>
      </c>
      <c r="B18" s="58">
        <v>1</v>
      </c>
      <c r="C18" s="59">
        <v>50</v>
      </c>
      <c r="D18" s="60" t="s">
        <v>14</v>
      </c>
      <c r="E18" s="61"/>
      <c r="F18" s="62">
        <f t="shared" si="0"/>
        <v>0</v>
      </c>
      <c r="G18" s="63">
        <f t="shared" si="1"/>
        <v>0</v>
      </c>
      <c r="H18" s="63">
        <f t="shared" si="2"/>
        <v>0</v>
      </c>
      <c r="I18" s="63">
        <f t="shared" si="3"/>
        <v>0</v>
      </c>
      <c r="J18" s="88"/>
      <c r="K18" s="89" t="s">
        <v>18</v>
      </c>
    </row>
    <row r="19" spans="1:18" s="29" customFormat="1" ht="21" customHeight="1" thickBot="1" x14ac:dyDescent="0.3">
      <c r="A19" s="249" t="s">
        <v>34</v>
      </c>
      <c r="B19" s="249"/>
      <c r="C19" s="249"/>
      <c r="D19" s="249"/>
      <c r="E19" s="249"/>
      <c r="F19" s="249"/>
      <c r="G19" s="249"/>
      <c r="H19" s="250"/>
      <c r="I19" s="68">
        <f>SUM(H16:H18)</f>
        <v>0</v>
      </c>
      <c r="J19" s="69"/>
      <c r="K19" s="86"/>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01"/>
      <c r="B21" s="101"/>
      <c r="C21" s="101"/>
      <c r="D21" s="101"/>
      <c r="E21" s="101"/>
      <c r="F21" s="101"/>
      <c r="G21" s="101"/>
      <c r="H21" s="101"/>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03"/>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02"/>
      <c r="C28" s="246" t="s">
        <v>17</v>
      </c>
      <c r="D28" s="247"/>
      <c r="E28" s="79"/>
      <c r="F28" s="79"/>
      <c r="I28" s="79"/>
      <c r="K28" s="102" t="s">
        <v>41</v>
      </c>
      <c r="L28" s="102"/>
      <c r="M28" s="102"/>
      <c r="N28" s="102"/>
      <c r="O28" s="102"/>
      <c r="P28" s="102"/>
      <c r="Q28" s="102"/>
      <c r="R28" s="102"/>
    </row>
    <row r="29" spans="1:18" s="6" customFormat="1" x14ac:dyDescent="0.25"/>
  </sheetData>
  <mergeCells count="20">
    <mergeCell ref="A8:K8"/>
    <mergeCell ref="A2:E2"/>
    <mergeCell ref="A3:E3"/>
    <mergeCell ref="A4:E4"/>
    <mergeCell ref="A5:E5"/>
    <mergeCell ref="A6:E6"/>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5.25" customHeight="1" thickBot="1" x14ac:dyDescent="0.3">
      <c r="A16" s="57" t="s">
        <v>385</v>
      </c>
      <c r="B16" s="58">
        <v>1</v>
      </c>
      <c r="C16" s="123">
        <v>400</v>
      </c>
      <c r="D16" s="60" t="s">
        <v>14</v>
      </c>
      <c r="E16" s="61"/>
      <c r="F16" s="62">
        <f t="shared" ref="F16" si="0">E16*9.5%</f>
        <v>0</v>
      </c>
      <c r="G16" s="63">
        <f t="shared" ref="G16" si="1">E16+F16</f>
        <v>0</v>
      </c>
      <c r="H16" s="63">
        <f>E16*C16</f>
        <v>0</v>
      </c>
      <c r="I16" s="63">
        <f>C16*G16</f>
        <v>0</v>
      </c>
      <c r="J16" s="88"/>
      <c r="K16" s="130" t="s">
        <v>18</v>
      </c>
    </row>
    <row r="17" spans="1:18" s="29" customFormat="1" ht="21" customHeight="1" thickBot="1" x14ac:dyDescent="0.3">
      <c r="A17" s="249" t="s">
        <v>34</v>
      </c>
      <c r="B17" s="249"/>
      <c r="C17" s="249"/>
      <c r="D17" s="249"/>
      <c r="E17" s="249"/>
      <c r="F17" s="249"/>
      <c r="G17" s="249"/>
      <c r="H17" s="250"/>
      <c r="I17" s="68">
        <f>SUM(H16:H16)</f>
        <v>0</v>
      </c>
      <c r="J17" s="69"/>
      <c r="K17" s="86"/>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01"/>
      <c r="B19" s="101"/>
      <c r="C19" s="101"/>
      <c r="D19" s="101"/>
      <c r="E19" s="101"/>
      <c r="F19" s="101"/>
      <c r="G19" s="101"/>
      <c r="H19" s="101"/>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03"/>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02"/>
      <c r="C26" s="246" t="s">
        <v>17</v>
      </c>
      <c r="D26" s="247"/>
      <c r="E26" s="79"/>
      <c r="F26" s="79"/>
      <c r="I26" s="79"/>
      <c r="K26" s="102" t="s">
        <v>41</v>
      </c>
      <c r="L26" s="102"/>
      <c r="M26" s="102"/>
      <c r="N26" s="102"/>
      <c r="O26" s="102"/>
      <c r="P26" s="102"/>
      <c r="Q26" s="102"/>
      <c r="R26" s="102"/>
    </row>
    <row r="27" spans="1:18" s="6" customFormat="1" x14ac:dyDescent="0.25"/>
  </sheetData>
  <mergeCells count="20">
    <mergeCell ref="A8:K8"/>
    <mergeCell ref="A2:E2"/>
    <mergeCell ref="A3:E3"/>
    <mergeCell ref="A4:E4"/>
    <mergeCell ref="A5:E5"/>
    <mergeCell ref="A6:E6"/>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21" zoomScaleNormal="100" workbookViewId="0">
      <selection activeCell="N22" sqref="N22"/>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63</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78.75" x14ac:dyDescent="0.25">
      <c r="A16" s="57" t="s">
        <v>386</v>
      </c>
      <c r="B16" s="58">
        <v>1</v>
      </c>
      <c r="C16" s="59">
        <v>20</v>
      </c>
      <c r="D16" s="60" t="s">
        <v>14</v>
      </c>
      <c r="E16" s="61"/>
      <c r="F16" s="141">
        <f t="shared" ref="F16" si="0">E16*9.5%</f>
        <v>0</v>
      </c>
      <c r="G16" s="142">
        <f t="shared" ref="G16" si="1">E16+F16</f>
        <v>0</v>
      </c>
      <c r="H16" s="142">
        <f>E16*C16</f>
        <v>0</v>
      </c>
      <c r="I16" s="142">
        <f>C16*G16</f>
        <v>0</v>
      </c>
      <c r="J16" s="88"/>
      <c r="K16" s="143"/>
    </row>
    <row r="17" spans="1:18" ht="78.75" x14ac:dyDescent="0.25">
      <c r="A17" s="57" t="s">
        <v>387</v>
      </c>
      <c r="B17" s="58">
        <v>1</v>
      </c>
      <c r="C17" s="59">
        <v>20</v>
      </c>
      <c r="D17" s="60" t="s">
        <v>14</v>
      </c>
      <c r="E17" s="61"/>
      <c r="F17" s="141">
        <f t="shared" ref="F17:F27" si="2">E17*9.5%</f>
        <v>0</v>
      </c>
      <c r="G17" s="142">
        <f t="shared" ref="G17:G27" si="3">E17+F17</f>
        <v>0</v>
      </c>
      <c r="H17" s="142">
        <f t="shared" ref="H17:H27" si="4">E17*C17</f>
        <v>0</v>
      </c>
      <c r="I17" s="142">
        <f t="shared" ref="I17:I27" si="5">C17*G17</f>
        <v>0</v>
      </c>
      <c r="J17" s="88"/>
      <c r="K17" s="143"/>
    </row>
    <row r="18" spans="1:18" ht="94.5" x14ac:dyDescent="0.25">
      <c r="A18" s="57" t="s">
        <v>388</v>
      </c>
      <c r="B18" s="58">
        <v>1</v>
      </c>
      <c r="C18" s="59">
        <v>20</v>
      </c>
      <c r="D18" s="60" t="s">
        <v>14</v>
      </c>
      <c r="E18" s="61"/>
      <c r="F18" s="141">
        <f t="shared" si="2"/>
        <v>0</v>
      </c>
      <c r="G18" s="142">
        <f t="shared" si="3"/>
        <v>0</v>
      </c>
      <c r="H18" s="142">
        <f t="shared" si="4"/>
        <v>0</v>
      </c>
      <c r="I18" s="142">
        <f t="shared" si="5"/>
        <v>0</v>
      </c>
      <c r="J18" s="88"/>
      <c r="K18" s="143"/>
    </row>
    <row r="19" spans="1:18" ht="78.75" x14ac:dyDescent="0.25">
      <c r="A19" s="57" t="s">
        <v>389</v>
      </c>
      <c r="B19" s="58">
        <v>1</v>
      </c>
      <c r="C19" s="59">
        <v>20</v>
      </c>
      <c r="D19" s="60" t="s">
        <v>14</v>
      </c>
      <c r="E19" s="61"/>
      <c r="F19" s="141">
        <f t="shared" si="2"/>
        <v>0</v>
      </c>
      <c r="G19" s="142">
        <f t="shared" si="3"/>
        <v>0</v>
      </c>
      <c r="H19" s="142">
        <f t="shared" si="4"/>
        <v>0</v>
      </c>
      <c r="I19" s="142">
        <f t="shared" si="5"/>
        <v>0</v>
      </c>
      <c r="J19" s="88"/>
      <c r="K19" s="143"/>
    </row>
    <row r="20" spans="1:18" ht="78.75" x14ac:dyDescent="0.25">
      <c r="A20" s="57" t="s">
        <v>390</v>
      </c>
      <c r="B20" s="58">
        <v>1</v>
      </c>
      <c r="C20" s="59">
        <v>40</v>
      </c>
      <c r="D20" s="60" t="s">
        <v>14</v>
      </c>
      <c r="E20" s="61"/>
      <c r="F20" s="141">
        <f t="shared" si="2"/>
        <v>0</v>
      </c>
      <c r="G20" s="142">
        <f t="shared" si="3"/>
        <v>0</v>
      </c>
      <c r="H20" s="142">
        <f t="shared" si="4"/>
        <v>0</v>
      </c>
      <c r="I20" s="142">
        <f t="shared" si="5"/>
        <v>0</v>
      </c>
      <c r="J20" s="88"/>
      <c r="K20" s="143"/>
    </row>
    <row r="21" spans="1:18" ht="94.5" x14ac:dyDescent="0.25">
      <c r="A21" s="57" t="s">
        <v>391</v>
      </c>
      <c r="B21" s="58">
        <v>1</v>
      </c>
      <c r="C21" s="59">
        <v>40</v>
      </c>
      <c r="D21" s="60" t="s">
        <v>14</v>
      </c>
      <c r="E21" s="61"/>
      <c r="F21" s="141">
        <f t="shared" si="2"/>
        <v>0</v>
      </c>
      <c r="G21" s="142">
        <f t="shared" si="3"/>
        <v>0</v>
      </c>
      <c r="H21" s="142">
        <f t="shared" si="4"/>
        <v>0</v>
      </c>
      <c r="I21" s="142">
        <f t="shared" si="5"/>
        <v>0</v>
      </c>
      <c r="J21" s="88"/>
      <c r="K21" s="143"/>
    </row>
    <row r="22" spans="1:18" ht="63" x14ac:dyDescent="0.25">
      <c r="A22" s="57" t="s">
        <v>392</v>
      </c>
      <c r="B22" s="58">
        <v>1</v>
      </c>
      <c r="C22" s="59">
        <v>70</v>
      </c>
      <c r="D22" s="60" t="s">
        <v>14</v>
      </c>
      <c r="E22" s="61"/>
      <c r="F22" s="141">
        <f t="shared" si="2"/>
        <v>0</v>
      </c>
      <c r="G22" s="142">
        <f t="shared" si="3"/>
        <v>0</v>
      </c>
      <c r="H22" s="142">
        <f t="shared" si="4"/>
        <v>0</v>
      </c>
      <c r="I22" s="142">
        <f t="shared" si="5"/>
        <v>0</v>
      </c>
      <c r="J22" s="88"/>
      <c r="K22" s="143"/>
    </row>
    <row r="23" spans="1:18" ht="63" x14ac:dyDescent="0.25">
      <c r="A23" s="57" t="s">
        <v>393</v>
      </c>
      <c r="B23" s="58">
        <v>1</v>
      </c>
      <c r="C23" s="59">
        <v>10</v>
      </c>
      <c r="D23" s="60" t="s">
        <v>14</v>
      </c>
      <c r="E23" s="61"/>
      <c r="F23" s="141">
        <f t="shared" si="2"/>
        <v>0</v>
      </c>
      <c r="G23" s="142">
        <f t="shared" si="3"/>
        <v>0</v>
      </c>
      <c r="H23" s="142">
        <f t="shared" si="4"/>
        <v>0</v>
      </c>
      <c r="I23" s="142">
        <f t="shared" si="5"/>
        <v>0</v>
      </c>
      <c r="J23" s="88"/>
      <c r="K23" s="143"/>
    </row>
    <row r="24" spans="1:18" ht="78.75" x14ac:dyDescent="0.25">
      <c r="A24" s="57" t="s">
        <v>394</v>
      </c>
      <c r="B24" s="58">
        <v>1</v>
      </c>
      <c r="C24" s="59">
        <v>10</v>
      </c>
      <c r="D24" s="60" t="s">
        <v>14</v>
      </c>
      <c r="E24" s="61"/>
      <c r="F24" s="141">
        <f t="shared" si="2"/>
        <v>0</v>
      </c>
      <c r="G24" s="142">
        <f t="shared" si="3"/>
        <v>0</v>
      </c>
      <c r="H24" s="142">
        <f t="shared" si="4"/>
        <v>0</v>
      </c>
      <c r="I24" s="142">
        <f t="shared" si="5"/>
        <v>0</v>
      </c>
      <c r="J24" s="88"/>
      <c r="K24" s="143"/>
    </row>
    <row r="25" spans="1:18" ht="78.75" x14ac:dyDescent="0.25">
      <c r="A25" s="57" t="s">
        <v>395</v>
      </c>
      <c r="B25" s="58">
        <v>1</v>
      </c>
      <c r="C25" s="59">
        <v>10</v>
      </c>
      <c r="D25" s="60" t="s">
        <v>14</v>
      </c>
      <c r="E25" s="61"/>
      <c r="F25" s="141">
        <f t="shared" si="2"/>
        <v>0</v>
      </c>
      <c r="G25" s="142">
        <f t="shared" si="3"/>
        <v>0</v>
      </c>
      <c r="H25" s="142">
        <f t="shared" si="4"/>
        <v>0</v>
      </c>
      <c r="I25" s="142">
        <f t="shared" si="5"/>
        <v>0</v>
      </c>
      <c r="J25" s="88"/>
      <c r="K25" s="143"/>
    </row>
    <row r="26" spans="1:18" ht="63" x14ac:dyDescent="0.25">
      <c r="A26" s="57" t="s">
        <v>396</v>
      </c>
      <c r="B26" s="58">
        <v>1</v>
      </c>
      <c r="C26" s="59">
        <v>10</v>
      </c>
      <c r="D26" s="60" t="s">
        <v>14</v>
      </c>
      <c r="E26" s="61"/>
      <c r="F26" s="141">
        <f t="shared" si="2"/>
        <v>0</v>
      </c>
      <c r="G26" s="142">
        <f t="shared" si="3"/>
        <v>0</v>
      </c>
      <c r="H26" s="142">
        <f t="shared" si="4"/>
        <v>0</v>
      </c>
      <c r="I26" s="142">
        <f t="shared" si="5"/>
        <v>0</v>
      </c>
      <c r="J26" s="88"/>
      <c r="K26" s="143"/>
    </row>
    <row r="27" spans="1:18" ht="63" x14ac:dyDescent="0.25">
      <c r="A27" s="57" t="s">
        <v>397</v>
      </c>
      <c r="B27" s="58">
        <v>1</v>
      </c>
      <c r="C27" s="59">
        <v>10</v>
      </c>
      <c r="D27" s="60" t="s">
        <v>14</v>
      </c>
      <c r="E27" s="61"/>
      <c r="F27" s="141">
        <f t="shared" si="2"/>
        <v>0</v>
      </c>
      <c r="G27" s="142">
        <f t="shared" si="3"/>
        <v>0</v>
      </c>
      <c r="H27" s="142">
        <f t="shared" si="4"/>
        <v>0</v>
      </c>
      <c r="I27" s="142">
        <f t="shared" si="5"/>
        <v>0</v>
      </c>
      <c r="J27" s="88"/>
      <c r="K27" s="143"/>
    </row>
    <row r="28" spans="1:18" s="29" customFormat="1" ht="21" customHeight="1" thickBot="1" x14ac:dyDescent="0.3">
      <c r="A28" s="251" t="s">
        <v>34</v>
      </c>
      <c r="B28" s="251"/>
      <c r="C28" s="251"/>
      <c r="D28" s="251"/>
      <c r="E28" s="251"/>
      <c r="F28" s="251"/>
      <c r="G28" s="251"/>
      <c r="H28" s="252"/>
      <c r="I28" s="68">
        <f>SUM(G16:G27)</f>
        <v>0</v>
      </c>
      <c r="J28" s="69"/>
      <c r="K28" s="145"/>
      <c r="L28" s="70" t="s">
        <v>43</v>
      </c>
    </row>
    <row r="29" spans="1:18" s="29" customFormat="1" ht="25.5" customHeight="1" thickBot="1" x14ac:dyDescent="0.3">
      <c r="A29" s="251" t="s">
        <v>35</v>
      </c>
      <c r="B29" s="251"/>
      <c r="C29" s="251"/>
      <c r="D29" s="251"/>
      <c r="E29" s="251"/>
      <c r="F29" s="251"/>
      <c r="G29" s="251"/>
      <c r="H29" s="252"/>
      <c r="I29" s="71">
        <f>SUM(I16:I27)</f>
        <v>0</v>
      </c>
    </row>
    <row r="30" spans="1:18" s="29" customFormat="1" ht="25.5" customHeight="1" x14ac:dyDescent="0.25">
      <c r="A30" s="122"/>
      <c r="B30" s="122"/>
      <c r="C30" s="122"/>
      <c r="D30" s="122"/>
      <c r="E30" s="122"/>
      <c r="F30" s="122"/>
      <c r="G30" s="122"/>
      <c r="H30" s="122"/>
      <c r="I30" s="100"/>
    </row>
    <row r="31" spans="1:18" s="29" customFormat="1" ht="25.5" customHeight="1" x14ac:dyDescent="0.25">
      <c r="A31" s="248" t="s">
        <v>16</v>
      </c>
      <c r="B31" s="248"/>
      <c r="C31" s="248"/>
      <c r="D31" s="248"/>
      <c r="E31" s="248"/>
      <c r="F31" s="248"/>
      <c r="G31" s="248"/>
      <c r="H31" s="248"/>
      <c r="I31" s="248"/>
      <c r="J31" s="248"/>
      <c r="K31" s="248"/>
      <c r="L31" s="248"/>
      <c r="M31" s="248"/>
      <c r="N31" s="248"/>
      <c r="O31" s="248"/>
      <c r="P31" s="121"/>
    </row>
    <row r="32" spans="1:18" s="31" customFormat="1" ht="18.75" customHeight="1" x14ac:dyDescent="0.25">
      <c r="A32" s="30" t="s">
        <v>39</v>
      </c>
      <c r="B32" s="30"/>
      <c r="C32" s="30"/>
      <c r="D32" s="30"/>
      <c r="E32" s="30"/>
      <c r="F32" s="30"/>
      <c r="G32" s="30"/>
      <c r="H32" s="30"/>
      <c r="I32" s="30"/>
      <c r="J32" s="30"/>
      <c r="K32" s="30"/>
      <c r="L32" s="30"/>
      <c r="M32" s="30"/>
      <c r="N32" s="30"/>
      <c r="O32" s="30"/>
      <c r="P32" s="30"/>
      <c r="Q32" s="30"/>
      <c r="R32" s="30"/>
    </row>
    <row r="33" spans="1:18" s="31" customFormat="1" ht="15.75" x14ac:dyDescent="0.25">
      <c r="A33" s="30" t="s">
        <v>37</v>
      </c>
      <c r="B33" s="30"/>
      <c r="C33" s="30"/>
      <c r="D33" s="30"/>
      <c r="E33" s="30"/>
      <c r="F33" s="30"/>
      <c r="G33" s="30"/>
      <c r="H33" s="30"/>
      <c r="I33" s="30"/>
      <c r="J33" s="30"/>
      <c r="K33" s="30"/>
      <c r="L33" s="30"/>
      <c r="M33" s="30"/>
      <c r="N33" s="30"/>
      <c r="O33" s="30"/>
      <c r="P33" s="30"/>
      <c r="Q33" s="30"/>
      <c r="R33" s="30"/>
    </row>
    <row r="34" spans="1:18" s="31" customFormat="1" ht="15.75" x14ac:dyDescent="0.25">
      <c r="A34" s="30" t="s">
        <v>38</v>
      </c>
      <c r="B34" s="30"/>
      <c r="C34" s="30"/>
      <c r="D34" s="30"/>
      <c r="E34" s="30"/>
      <c r="F34" s="30"/>
      <c r="G34" s="30"/>
      <c r="H34" s="30"/>
      <c r="I34" s="30"/>
      <c r="J34" s="30"/>
      <c r="K34" s="30"/>
      <c r="L34" s="30"/>
      <c r="M34" s="30"/>
      <c r="N34" s="30"/>
      <c r="O34" s="30"/>
      <c r="P34" s="30"/>
      <c r="Q34" s="30"/>
      <c r="R34" s="30"/>
    </row>
    <row r="35" spans="1:18" s="36" customFormat="1" ht="15.75" x14ac:dyDescent="0.25">
      <c r="B35" s="40"/>
      <c r="K35" s="41"/>
      <c r="N35" s="42"/>
      <c r="O35" s="43"/>
      <c r="P35" s="43"/>
    </row>
    <row r="36" spans="1:18" s="36" customFormat="1" ht="15.75" x14ac:dyDescent="0.25">
      <c r="B36" s="40"/>
      <c r="K36" s="41"/>
      <c r="N36" s="42"/>
      <c r="O36" s="43"/>
      <c r="P36" s="43"/>
    </row>
    <row r="37" spans="1:18" s="36" customFormat="1" ht="15.75" x14ac:dyDescent="0.25">
      <c r="A37" s="34" t="s">
        <v>40</v>
      </c>
      <c r="B37" s="120"/>
      <c r="C37" s="246" t="s">
        <v>17</v>
      </c>
      <c r="D37" s="247"/>
      <c r="E37" s="79"/>
      <c r="F37" s="79"/>
      <c r="I37" s="79"/>
      <c r="K37" s="120" t="s">
        <v>41</v>
      </c>
      <c r="L37" s="120"/>
      <c r="M37" s="120"/>
      <c r="N37" s="120"/>
      <c r="O37" s="120"/>
      <c r="P37" s="120"/>
      <c r="Q37" s="120"/>
      <c r="R37" s="120"/>
    </row>
    <row r="38" spans="1:18" s="6" customFormat="1" x14ac:dyDescent="0.25"/>
  </sheetData>
  <mergeCells count="20">
    <mergeCell ref="A28:H28"/>
    <mergeCell ref="A29:H29"/>
    <mergeCell ref="A31:O31"/>
    <mergeCell ref="C37:D3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A17" sqref="A17"/>
    </sheetView>
  </sheetViews>
  <sheetFormatPr defaultRowHeight="15" x14ac:dyDescent="0.25"/>
  <cols>
    <col min="1" max="1" width="61" style="6" customWidth="1"/>
    <col min="2" max="2" width="9.28515625" style="6" customWidth="1"/>
    <col min="3" max="3" width="9.140625" style="6" customWidth="1"/>
    <col min="4" max="4" width="6.85546875" style="6" customWidth="1"/>
    <col min="5" max="5" width="15.28515625" style="6" customWidth="1"/>
    <col min="6" max="6" width="6.7109375" style="6" customWidth="1"/>
    <col min="7" max="7" width="13.85546875" style="6" customWidth="1"/>
    <col min="8" max="8" width="15" style="6" customWidth="1"/>
    <col min="9" max="9" width="11.42578125" style="6" customWidth="1"/>
    <col min="10" max="10" width="19.28515625" style="6" customWidth="1"/>
    <col min="11" max="11" width="22.28515625" style="6" customWidth="1"/>
    <col min="12" max="12" width="12.85546875" style="6" customWidth="1"/>
    <col min="13" max="13" width="11.5703125" style="6" customWidth="1"/>
    <col min="14" max="14" width="7.42578125" style="6" customWidth="1"/>
    <col min="15" max="15" width="9.42578125" style="6" customWidth="1"/>
    <col min="16" max="16" width="10.28515625" style="6" customWidth="1"/>
    <col min="17" max="17" width="9.42578125" style="6" customWidth="1"/>
    <col min="18" max="18" width="11.28515625" style="6" customWidth="1"/>
    <col min="19" max="256" width="9.140625" style="6"/>
    <col min="257" max="257" width="44" style="6" customWidth="1"/>
    <col min="258" max="258" width="9.28515625" style="6" customWidth="1"/>
    <col min="259" max="259" width="9.140625" style="6" customWidth="1"/>
    <col min="260" max="260" width="6.85546875" style="6" customWidth="1"/>
    <col min="261" max="261" width="9.5703125" style="6" customWidth="1"/>
    <col min="262" max="262" width="5.7109375" style="6" customWidth="1"/>
    <col min="263" max="263" width="9.5703125" style="6" customWidth="1"/>
    <col min="264" max="264" width="10.140625" style="6" customWidth="1"/>
    <col min="265" max="266" width="11.42578125" style="6" customWidth="1"/>
    <col min="267" max="267" width="15.140625" style="6" customWidth="1"/>
    <col min="268" max="268" width="12.85546875" style="6" customWidth="1"/>
    <col min="269" max="269" width="11.5703125" style="6" customWidth="1"/>
    <col min="270" max="270" width="7.42578125" style="6" customWidth="1"/>
    <col min="271" max="271" width="9.42578125" style="6" customWidth="1"/>
    <col min="272" max="272" width="10.28515625" style="6" customWidth="1"/>
    <col min="273" max="273" width="9.42578125" style="6" customWidth="1"/>
    <col min="274" max="274" width="11.28515625" style="6" customWidth="1"/>
    <col min="275" max="512" width="9.140625" style="6"/>
    <col min="513" max="513" width="44" style="6" customWidth="1"/>
    <col min="514" max="514" width="9.28515625" style="6" customWidth="1"/>
    <col min="515" max="515" width="9.140625" style="6" customWidth="1"/>
    <col min="516" max="516" width="6.85546875" style="6" customWidth="1"/>
    <col min="517" max="517" width="9.5703125" style="6" customWidth="1"/>
    <col min="518" max="518" width="5.7109375" style="6" customWidth="1"/>
    <col min="519" max="519" width="9.5703125" style="6" customWidth="1"/>
    <col min="520" max="520" width="10.140625" style="6" customWidth="1"/>
    <col min="521" max="522" width="11.42578125" style="6" customWidth="1"/>
    <col min="523" max="523" width="15.140625" style="6" customWidth="1"/>
    <col min="524" max="524" width="12.85546875" style="6" customWidth="1"/>
    <col min="525" max="525" width="11.5703125" style="6" customWidth="1"/>
    <col min="526" max="526" width="7.42578125" style="6" customWidth="1"/>
    <col min="527" max="527" width="9.42578125" style="6" customWidth="1"/>
    <col min="528" max="528" width="10.28515625" style="6" customWidth="1"/>
    <col min="529" max="529" width="9.42578125" style="6" customWidth="1"/>
    <col min="530" max="530" width="11.28515625" style="6" customWidth="1"/>
    <col min="531" max="768" width="9.140625" style="6"/>
    <col min="769" max="769" width="44" style="6" customWidth="1"/>
    <col min="770" max="770" width="9.28515625" style="6" customWidth="1"/>
    <col min="771" max="771" width="9.140625" style="6" customWidth="1"/>
    <col min="772" max="772" width="6.85546875" style="6" customWidth="1"/>
    <col min="773" max="773" width="9.5703125" style="6" customWidth="1"/>
    <col min="774" max="774" width="5.7109375" style="6" customWidth="1"/>
    <col min="775" max="775" width="9.5703125" style="6" customWidth="1"/>
    <col min="776" max="776" width="10.140625" style="6" customWidth="1"/>
    <col min="777" max="778" width="11.42578125" style="6" customWidth="1"/>
    <col min="779" max="779" width="15.140625" style="6" customWidth="1"/>
    <col min="780" max="780" width="12.85546875" style="6" customWidth="1"/>
    <col min="781" max="781" width="11.5703125" style="6" customWidth="1"/>
    <col min="782" max="782" width="7.42578125" style="6" customWidth="1"/>
    <col min="783" max="783" width="9.42578125" style="6" customWidth="1"/>
    <col min="784" max="784" width="10.28515625" style="6" customWidth="1"/>
    <col min="785" max="785" width="9.42578125" style="6" customWidth="1"/>
    <col min="786" max="786" width="11.28515625" style="6" customWidth="1"/>
    <col min="787" max="1024" width="9.140625" style="6"/>
    <col min="1025" max="1025" width="44" style="6" customWidth="1"/>
    <col min="1026" max="1026" width="9.28515625" style="6" customWidth="1"/>
    <col min="1027" max="1027" width="9.140625" style="6" customWidth="1"/>
    <col min="1028" max="1028" width="6.85546875" style="6" customWidth="1"/>
    <col min="1029" max="1029" width="9.5703125" style="6" customWidth="1"/>
    <col min="1030" max="1030" width="5.7109375" style="6" customWidth="1"/>
    <col min="1031" max="1031" width="9.5703125" style="6" customWidth="1"/>
    <col min="1032" max="1032" width="10.140625" style="6" customWidth="1"/>
    <col min="1033" max="1034" width="11.42578125" style="6" customWidth="1"/>
    <col min="1035" max="1035" width="15.140625" style="6" customWidth="1"/>
    <col min="1036" max="1036" width="12.85546875" style="6" customWidth="1"/>
    <col min="1037" max="1037" width="11.5703125" style="6" customWidth="1"/>
    <col min="1038" max="1038" width="7.42578125" style="6" customWidth="1"/>
    <col min="1039" max="1039" width="9.42578125" style="6" customWidth="1"/>
    <col min="1040" max="1040" width="10.28515625" style="6" customWidth="1"/>
    <col min="1041" max="1041" width="9.42578125" style="6" customWidth="1"/>
    <col min="1042" max="1042" width="11.28515625" style="6" customWidth="1"/>
    <col min="1043" max="1280" width="9.140625" style="6"/>
    <col min="1281" max="1281" width="44" style="6" customWidth="1"/>
    <col min="1282" max="1282" width="9.28515625" style="6" customWidth="1"/>
    <col min="1283" max="1283" width="9.140625" style="6" customWidth="1"/>
    <col min="1284" max="1284" width="6.85546875" style="6" customWidth="1"/>
    <col min="1285" max="1285" width="9.5703125" style="6" customWidth="1"/>
    <col min="1286" max="1286" width="5.7109375" style="6" customWidth="1"/>
    <col min="1287" max="1287" width="9.5703125" style="6" customWidth="1"/>
    <col min="1288" max="1288" width="10.140625" style="6" customWidth="1"/>
    <col min="1289" max="1290" width="11.42578125" style="6" customWidth="1"/>
    <col min="1291" max="1291" width="15.140625" style="6" customWidth="1"/>
    <col min="1292" max="1292" width="12.85546875" style="6" customWidth="1"/>
    <col min="1293" max="1293" width="11.5703125" style="6" customWidth="1"/>
    <col min="1294" max="1294" width="7.42578125" style="6" customWidth="1"/>
    <col min="1295" max="1295" width="9.42578125" style="6" customWidth="1"/>
    <col min="1296" max="1296" width="10.28515625" style="6" customWidth="1"/>
    <col min="1297" max="1297" width="9.42578125" style="6" customWidth="1"/>
    <col min="1298" max="1298" width="11.28515625" style="6" customWidth="1"/>
    <col min="1299" max="1536" width="9.140625" style="6"/>
    <col min="1537" max="1537" width="44" style="6" customWidth="1"/>
    <col min="1538" max="1538" width="9.28515625" style="6" customWidth="1"/>
    <col min="1539" max="1539" width="9.140625" style="6" customWidth="1"/>
    <col min="1540" max="1540" width="6.85546875" style="6" customWidth="1"/>
    <col min="1541" max="1541" width="9.5703125" style="6" customWidth="1"/>
    <col min="1542" max="1542" width="5.7109375" style="6" customWidth="1"/>
    <col min="1543" max="1543" width="9.5703125" style="6" customWidth="1"/>
    <col min="1544" max="1544" width="10.140625" style="6" customWidth="1"/>
    <col min="1545" max="1546" width="11.42578125" style="6" customWidth="1"/>
    <col min="1547" max="1547" width="15.140625" style="6" customWidth="1"/>
    <col min="1548" max="1548" width="12.85546875" style="6" customWidth="1"/>
    <col min="1549" max="1549" width="11.5703125" style="6" customWidth="1"/>
    <col min="1550" max="1550" width="7.42578125" style="6" customWidth="1"/>
    <col min="1551" max="1551" width="9.42578125" style="6" customWidth="1"/>
    <col min="1552" max="1552" width="10.28515625" style="6" customWidth="1"/>
    <col min="1553" max="1553" width="9.42578125" style="6" customWidth="1"/>
    <col min="1554" max="1554" width="11.28515625" style="6" customWidth="1"/>
    <col min="1555" max="1792" width="9.140625" style="6"/>
    <col min="1793" max="1793" width="44" style="6" customWidth="1"/>
    <col min="1794" max="1794" width="9.28515625" style="6" customWidth="1"/>
    <col min="1795" max="1795" width="9.140625" style="6" customWidth="1"/>
    <col min="1796" max="1796" width="6.85546875" style="6" customWidth="1"/>
    <col min="1797" max="1797" width="9.5703125" style="6" customWidth="1"/>
    <col min="1798" max="1798" width="5.7109375" style="6" customWidth="1"/>
    <col min="1799" max="1799" width="9.5703125" style="6" customWidth="1"/>
    <col min="1800" max="1800" width="10.140625" style="6" customWidth="1"/>
    <col min="1801" max="1802" width="11.42578125" style="6" customWidth="1"/>
    <col min="1803" max="1803" width="15.140625" style="6" customWidth="1"/>
    <col min="1804" max="1804" width="12.85546875" style="6" customWidth="1"/>
    <col min="1805" max="1805" width="11.5703125" style="6" customWidth="1"/>
    <col min="1806" max="1806" width="7.42578125" style="6" customWidth="1"/>
    <col min="1807" max="1807" width="9.42578125" style="6" customWidth="1"/>
    <col min="1808" max="1808" width="10.28515625" style="6" customWidth="1"/>
    <col min="1809" max="1809" width="9.42578125" style="6" customWidth="1"/>
    <col min="1810" max="1810" width="11.28515625" style="6" customWidth="1"/>
    <col min="1811" max="2048" width="9.140625" style="6"/>
    <col min="2049" max="2049" width="44" style="6" customWidth="1"/>
    <col min="2050" max="2050" width="9.28515625" style="6" customWidth="1"/>
    <col min="2051" max="2051" width="9.140625" style="6" customWidth="1"/>
    <col min="2052" max="2052" width="6.85546875" style="6" customWidth="1"/>
    <col min="2053" max="2053" width="9.5703125" style="6" customWidth="1"/>
    <col min="2054" max="2054" width="5.7109375" style="6" customWidth="1"/>
    <col min="2055" max="2055" width="9.5703125" style="6" customWidth="1"/>
    <col min="2056" max="2056" width="10.140625" style="6" customWidth="1"/>
    <col min="2057" max="2058" width="11.42578125" style="6" customWidth="1"/>
    <col min="2059" max="2059" width="15.140625" style="6" customWidth="1"/>
    <col min="2060" max="2060" width="12.85546875" style="6" customWidth="1"/>
    <col min="2061" max="2061" width="11.5703125" style="6" customWidth="1"/>
    <col min="2062" max="2062" width="7.42578125" style="6" customWidth="1"/>
    <col min="2063" max="2063" width="9.42578125" style="6" customWidth="1"/>
    <col min="2064" max="2064" width="10.28515625" style="6" customWidth="1"/>
    <col min="2065" max="2065" width="9.42578125" style="6" customWidth="1"/>
    <col min="2066" max="2066" width="11.28515625" style="6" customWidth="1"/>
    <col min="2067" max="2304" width="9.140625" style="6"/>
    <col min="2305" max="2305" width="44" style="6" customWidth="1"/>
    <col min="2306" max="2306" width="9.28515625" style="6" customWidth="1"/>
    <col min="2307" max="2307" width="9.140625" style="6" customWidth="1"/>
    <col min="2308" max="2308" width="6.85546875" style="6" customWidth="1"/>
    <col min="2309" max="2309" width="9.5703125" style="6" customWidth="1"/>
    <col min="2310" max="2310" width="5.7109375" style="6" customWidth="1"/>
    <col min="2311" max="2311" width="9.5703125" style="6" customWidth="1"/>
    <col min="2312" max="2312" width="10.140625" style="6" customWidth="1"/>
    <col min="2313" max="2314" width="11.42578125" style="6" customWidth="1"/>
    <col min="2315" max="2315" width="15.140625" style="6" customWidth="1"/>
    <col min="2316" max="2316" width="12.85546875" style="6" customWidth="1"/>
    <col min="2317" max="2317" width="11.5703125" style="6" customWidth="1"/>
    <col min="2318" max="2318" width="7.42578125" style="6" customWidth="1"/>
    <col min="2319" max="2319" width="9.42578125" style="6" customWidth="1"/>
    <col min="2320" max="2320" width="10.28515625" style="6" customWidth="1"/>
    <col min="2321" max="2321" width="9.42578125" style="6" customWidth="1"/>
    <col min="2322" max="2322" width="11.28515625" style="6" customWidth="1"/>
    <col min="2323" max="2560" width="9.140625" style="6"/>
    <col min="2561" max="2561" width="44" style="6" customWidth="1"/>
    <col min="2562" max="2562" width="9.28515625" style="6" customWidth="1"/>
    <col min="2563" max="2563" width="9.140625" style="6" customWidth="1"/>
    <col min="2564" max="2564" width="6.85546875" style="6" customWidth="1"/>
    <col min="2565" max="2565" width="9.5703125" style="6" customWidth="1"/>
    <col min="2566" max="2566" width="5.7109375" style="6" customWidth="1"/>
    <col min="2567" max="2567" width="9.5703125" style="6" customWidth="1"/>
    <col min="2568" max="2568" width="10.140625" style="6" customWidth="1"/>
    <col min="2569" max="2570" width="11.42578125" style="6" customWidth="1"/>
    <col min="2571" max="2571" width="15.140625" style="6" customWidth="1"/>
    <col min="2572" max="2572" width="12.85546875" style="6" customWidth="1"/>
    <col min="2573" max="2573" width="11.5703125" style="6" customWidth="1"/>
    <col min="2574" max="2574" width="7.42578125" style="6" customWidth="1"/>
    <col min="2575" max="2575" width="9.42578125" style="6" customWidth="1"/>
    <col min="2576" max="2576" width="10.28515625" style="6" customWidth="1"/>
    <col min="2577" max="2577" width="9.42578125" style="6" customWidth="1"/>
    <col min="2578" max="2578" width="11.28515625" style="6" customWidth="1"/>
    <col min="2579" max="2816" width="9.140625" style="6"/>
    <col min="2817" max="2817" width="44" style="6" customWidth="1"/>
    <col min="2818" max="2818" width="9.28515625" style="6" customWidth="1"/>
    <col min="2819" max="2819" width="9.140625" style="6" customWidth="1"/>
    <col min="2820" max="2820" width="6.85546875" style="6" customWidth="1"/>
    <col min="2821" max="2821" width="9.5703125" style="6" customWidth="1"/>
    <col min="2822" max="2822" width="5.7109375" style="6" customWidth="1"/>
    <col min="2823" max="2823" width="9.5703125" style="6" customWidth="1"/>
    <col min="2824" max="2824" width="10.140625" style="6" customWidth="1"/>
    <col min="2825" max="2826" width="11.42578125" style="6" customWidth="1"/>
    <col min="2827" max="2827" width="15.140625" style="6" customWidth="1"/>
    <col min="2828" max="2828" width="12.85546875" style="6" customWidth="1"/>
    <col min="2829" max="2829" width="11.5703125" style="6" customWidth="1"/>
    <col min="2830" max="2830" width="7.42578125" style="6" customWidth="1"/>
    <col min="2831" max="2831" width="9.42578125" style="6" customWidth="1"/>
    <col min="2832" max="2832" width="10.28515625" style="6" customWidth="1"/>
    <col min="2833" max="2833" width="9.42578125" style="6" customWidth="1"/>
    <col min="2834" max="2834" width="11.28515625" style="6" customWidth="1"/>
    <col min="2835" max="3072" width="9.140625" style="6"/>
    <col min="3073" max="3073" width="44" style="6" customWidth="1"/>
    <col min="3074" max="3074" width="9.28515625" style="6" customWidth="1"/>
    <col min="3075" max="3075" width="9.140625" style="6" customWidth="1"/>
    <col min="3076" max="3076" width="6.85546875" style="6" customWidth="1"/>
    <col min="3077" max="3077" width="9.5703125" style="6" customWidth="1"/>
    <col min="3078" max="3078" width="5.7109375" style="6" customWidth="1"/>
    <col min="3079" max="3079" width="9.5703125" style="6" customWidth="1"/>
    <col min="3080" max="3080" width="10.140625" style="6" customWidth="1"/>
    <col min="3081" max="3082" width="11.42578125" style="6" customWidth="1"/>
    <col min="3083" max="3083" width="15.140625" style="6" customWidth="1"/>
    <col min="3084" max="3084" width="12.85546875" style="6" customWidth="1"/>
    <col min="3085" max="3085" width="11.5703125" style="6" customWidth="1"/>
    <col min="3086" max="3086" width="7.42578125" style="6" customWidth="1"/>
    <col min="3087" max="3087" width="9.42578125" style="6" customWidth="1"/>
    <col min="3088" max="3088" width="10.28515625" style="6" customWidth="1"/>
    <col min="3089" max="3089" width="9.42578125" style="6" customWidth="1"/>
    <col min="3090" max="3090" width="11.28515625" style="6" customWidth="1"/>
    <col min="3091" max="3328" width="9.140625" style="6"/>
    <col min="3329" max="3329" width="44" style="6" customWidth="1"/>
    <col min="3330" max="3330" width="9.28515625" style="6" customWidth="1"/>
    <col min="3331" max="3331" width="9.140625" style="6" customWidth="1"/>
    <col min="3332" max="3332" width="6.85546875" style="6" customWidth="1"/>
    <col min="3333" max="3333" width="9.5703125" style="6" customWidth="1"/>
    <col min="3334" max="3334" width="5.7109375" style="6" customWidth="1"/>
    <col min="3335" max="3335" width="9.5703125" style="6" customWidth="1"/>
    <col min="3336" max="3336" width="10.140625" style="6" customWidth="1"/>
    <col min="3337" max="3338" width="11.42578125" style="6" customWidth="1"/>
    <col min="3339" max="3339" width="15.140625" style="6" customWidth="1"/>
    <col min="3340" max="3340" width="12.85546875" style="6" customWidth="1"/>
    <col min="3341" max="3341" width="11.5703125" style="6" customWidth="1"/>
    <col min="3342" max="3342" width="7.42578125" style="6" customWidth="1"/>
    <col min="3343" max="3343" width="9.42578125" style="6" customWidth="1"/>
    <col min="3344" max="3344" width="10.28515625" style="6" customWidth="1"/>
    <col min="3345" max="3345" width="9.42578125" style="6" customWidth="1"/>
    <col min="3346" max="3346" width="11.28515625" style="6" customWidth="1"/>
    <col min="3347" max="3584" width="9.140625" style="6"/>
    <col min="3585" max="3585" width="44" style="6" customWidth="1"/>
    <col min="3586" max="3586" width="9.28515625" style="6" customWidth="1"/>
    <col min="3587" max="3587" width="9.140625" style="6" customWidth="1"/>
    <col min="3588" max="3588" width="6.85546875" style="6" customWidth="1"/>
    <col min="3589" max="3589" width="9.5703125" style="6" customWidth="1"/>
    <col min="3590" max="3590" width="5.7109375" style="6" customWidth="1"/>
    <col min="3591" max="3591" width="9.5703125" style="6" customWidth="1"/>
    <col min="3592" max="3592" width="10.140625" style="6" customWidth="1"/>
    <col min="3593" max="3594" width="11.42578125" style="6" customWidth="1"/>
    <col min="3595" max="3595" width="15.140625" style="6" customWidth="1"/>
    <col min="3596" max="3596" width="12.85546875" style="6" customWidth="1"/>
    <col min="3597" max="3597" width="11.5703125" style="6" customWidth="1"/>
    <col min="3598" max="3598" width="7.42578125" style="6" customWidth="1"/>
    <col min="3599" max="3599" width="9.42578125" style="6" customWidth="1"/>
    <col min="3600" max="3600" width="10.28515625" style="6" customWidth="1"/>
    <col min="3601" max="3601" width="9.42578125" style="6" customWidth="1"/>
    <col min="3602" max="3602" width="11.28515625" style="6" customWidth="1"/>
    <col min="3603" max="3840" width="9.140625" style="6"/>
    <col min="3841" max="3841" width="44" style="6" customWidth="1"/>
    <col min="3842" max="3842" width="9.28515625" style="6" customWidth="1"/>
    <col min="3843" max="3843" width="9.140625" style="6" customWidth="1"/>
    <col min="3844" max="3844" width="6.85546875" style="6" customWidth="1"/>
    <col min="3845" max="3845" width="9.5703125" style="6" customWidth="1"/>
    <col min="3846" max="3846" width="5.7109375" style="6" customWidth="1"/>
    <col min="3847" max="3847" width="9.5703125" style="6" customWidth="1"/>
    <col min="3848" max="3848" width="10.140625" style="6" customWidth="1"/>
    <col min="3849" max="3850" width="11.42578125" style="6" customWidth="1"/>
    <col min="3851" max="3851" width="15.140625" style="6" customWidth="1"/>
    <col min="3852" max="3852" width="12.85546875" style="6" customWidth="1"/>
    <col min="3853" max="3853" width="11.5703125" style="6" customWidth="1"/>
    <col min="3854" max="3854" width="7.42578125" style="6" customWidth="1"/>
    <col min="3855" max="3855" width="9.42578125" style="6" customWidth="1"/>
    <col min="3856" max="3856" width="10.28515625" style="6" customWidth="1"/>
    <col min="3857" max="3857" width="9.42578125" style="6" customWidth="1"/>
    <col min="3858" max="3858" width="11.28515625" style="6" customWidth="1"/>
    <col min="3859" max="4096" width="9.140625" style="6"/>
    <col min="4097" max="4097" width="44" style="6" customWidth="1"/>
    <col min="4098" max="4098" width="9.28515625" style="6" customWidth="1"/>
    <col min="4099" max="4099" width="9.140625" style="6" customWidth="1"/>
    <col min="4100" max="4100" width="6.85546875" style="6" customWidth="1"/>
    <col min="4101" max="4101" width="9.5703125" style="6" customWidth="1"/>
    <col min="4102" max="4102" width="5.7109375" style="6" customWidth="1"/>
    <col min="4103" max="4103" width="9.5703125" style="6" customWidth="1"/>
    <col min="4104" max="4104" width="10.140625" style="6" customWidth="1"/>
    <col min="4105" max="4106" width="11.42578125" style="6" customWidth="1"/>
    <col min="4107" max="4107" width="15.140625" style="6" customWidth="1"/>
    <col min="4108" max="4108" width="12.85546875" style="6" customWidth="1"/>
    <col min="4109" max="4109" width="11.5703125" style="6" customWidth="1"/>
    <col min="4110" max="4110" width="7.42578125" style="6" customWidth="1"/>
    <col min="4111" max="4111" width="9.42578125" style="6" customWidth="1"/>
    <col min="4112" max="4112" width="10.28515625" style="6" customWidth="1"/>
    <col min="4113" max="4113" width="9.42578125" style="6" customWidth="1"/>
    <col min="4114" max="4114" width="11.28515625" style="6" customWidth="1"/>
    <col min="4115" max="4352" width="9.140625" style="6"/>
    <col min="4353" max="4353" width="44" style="6" customWidth="1"/>
    <col min="4354" max="4354" width="9.28515625" style="6" customWidth="1"/>
    <col min="4355" max="4355" width="9.140625" style="6" customWidth="1"/>
    <col min="4356" max="4356" width="6.85546875" style="6" customWidth="1"/>
    <col min="4357" max="4357" width="9.5703125" style="6" customWidth="1"/>
    <col min="4358" max="4358" width="5.7109375" style="6" customWidth="1"/>
    <col min="4359" max="4359" width="9.5703125" style="6" customWidth="1"/>
    <col min="4360" max="4360" width="10.140625" style="6" customWidth="1"/>
    <col min="4361" max="4362" width="11.42578125" style="6" customWidth="1"/>
    <col min="4363" max="4363" width="15.140625" style="6" customWidth="1"/>
    <col min="4364" max="4364" width="12.85546875" style="6" customWidth="1"/>
    <col min="4365" max="4365" width="11.5703125" style="6" customWidth="1"/>
    <col min="4366" max="4366" width="7.42578125" style="6" customWidth="1"/>
    <col min="4367" max="4367" width="9.42578125" style="6" customWidth="1"/>
    <col min="4368" max="4368" width="10.28515625" style="6" customWidth="1"/>
    <col min="4369" max="4369" width="9.42578125" style="6" customWidth="1"/>
    <col min="4370" max="4370" width="11.28515625" style="6" customWidth="1"/>
    <col min="4371" max="4608" width="9.140625" style="6"/>
    <col min="4609" max="4609" width="44" style="6" customWidth="1"/>
    <col min="4610" max="4610" width="9.28515625" style="6" customWidth="1"/>
    <col min="4611" max="4611" width="9.140625" style="6" customWidth="1"/>
    <col min="4612" max="4612" width="6.85546875" style="6" customWidth="1"/>
    <col min="4613" max="4613" width="9.5703125" style="6" customWidth="1"/>
    <col min="4614" max="4614" width="5.7109375" style="6" customWidth="1"/>
    <col min="4615" max="4615" width="9.5703125" style="6" customWidth="1"/>
    <col min="4616" max="4616" width="10.140625" style="6" customWidth="1"/>
    <col min="4617" max="4618" width="11.42578125" style="6" customWidth="1"/>
    <col min="4619" max="4619" width="15.140625" style="6" customWidth="1"/>
    <col min="4620" max="4620" width="12.85546875" style="6" customWidth="1"/>
    <col min="4621" max="4621" width="11.5703125" style="6" customWidth="1"/>
    <col min="4622" max="4622" width="7.42578125" style="6" customWidth="1"/>
    <col min="4623" max="4623" width="9.42578125" style="6" customWidth="1"/>
    <col min="4624" max="4624" width="10.28515625" style="6" customWidth="1"/>
    <col min="4625" max="4625" width="9.42578125" style="6" customWidth="1"/>
    <col min="4626" max="4626" width="11.28515625" style="6" customWidth="1"/>
    <col min="4627" max="4864" width="9.140625" style="6"/>
    <col min="4865" max="4865" width="44" style="6" customWidth="1"/>
    <col min="4866" max="4866" width="9.28515625" style="6" customWidth="1"/>
    <col min="4867" max="4867" width="9.140625" style="6" customWidth="1"/>
    <col min="4868" max="4868" width="6.85546875" style="6" customWidth="1"/>
    <col min="4869" max="4869" width="9.5703125" style="6" customWidth="1"/>
    <col min="4870" max="4870" width="5.7109375" style="6" customWidth="1"/>
    <col min="4871" max="4871" width="9.5703125" style="6" customWidth="1"/>
    <col min="4872" max="4872" width="10.140625" style="6" customWidth="1"/>
    <col min="4873" max="4874" width="11.42578125" style="6" customWidth="1"/>
    <col min="4875" max="4875" width="15.140625" style="6" customWidth="1"/>
    <col min="4876" max="4876" width="12.85546875" style="6" customWidth="1"/>
    <col min="4877" max="4877" width="11.5703125" style="6" customWidth="1"/>
    <col min="4878" max="4878" width="7.42578125" style="6" customWidth="1"/>
    <col min="4879" max="4879" width="9.42578125" style="6" customWidth="1"/>
    <col min="4880" max="4880" width="10.28515625" style="6" customWidth="1"/>
    <col min="4881" max="4881" width="9.42578125" style="6" customWidth="1"/>
    <col min="4882" max="4882" width="11.28515625" style="6" customWidth="1"/>
    <col min="4883" max="5120" width="9.140625" style="6"/>
    <col min="5121" max="5121" width="44" style="6" customWidth="1"/>
    <col min="5122" max="5122" width="9.28515625" style="6" customWidth="1"/>
    <col min="5123" max="5123" width="9.140625" style="6" customWidth="1"/>
    <col min="5124" max="5124" width="6.85546875" style="6" customWidth="1"/>
    <col min="5125" max="5125" width="9.5703125" style="6" customWidth="1"/>
    <col min="5126" max="5126" width="5.7109375" style="6" customWidth="1"/>
    <col min="5127" max="5127" width="9.5703125" style="6" customWidth="1"/>
    <col min="5128" max="5128" width="10.140625" style="6" customWidth="1"/>
    <col min="5129" max="5130" width="11.42578125" style="6" customWidth="1"/>
    <col min="5131" max="5131" width="15.140625" style="6" customWidth="1"/>
    <col min="5132" max="5132" width="12.85546875" style="6" customWidth="1"/>
    <col min="5133" max="5133" width="11.5703125" style="6" customWidth="1"/>
    <col min="5134" max="5134" width="7.42578125" style="6" customWidth="1"/>
    <col min="5135" max="5135" width="9.42578125" style="6" customWidth="1"/>
    <col min="5136" max="5136" width="10.28515625" style="6" customWidth="1"/>
    <col min="5137" max="5137" width="9.42578125" style="6" customWidth="1"/>
    <col min="5138" max="5138" width="11.28515625" style="6" customWidth="1"/>
    <col min="5139" max="5376" width="9.140625" style="6"/>
    <col min="5377" max="5377" width="44" style="6" customWidth="1"/>
    <col min="5378" max="5378" width="9.28515625" style="6" customWidth="1"/>
    <col min="5379" max="5379" width="9.140625" style="6" customWidth="1"/>
    <col min="5380" max="5380" width="6.85546875" style="6" customWidth="1"/>
    <col min="5381" max="5381" width="9.5703125" style="6" customWidth="1"/>
    <col min="5382" max="5382" width="5.7109375" style="6" customWidth="1"/>
    <col min="5383" max="5383" width="9.5703125" style="6" customWidth="1"/>
    <col min="5384" max="5384" width="10.140625" style="6" customWidth="1"/>
    <col min="5385" max="5386" width="11.42578125" style="6" customWidth="1"/>
    <col min="5387" max="5387" width="15.140625" style="6" customWidth="1"/>
    <col min="5388" max="5388" width="12.85546875" style="6" customWidth="1"/>
    <col min="5389" max="5389" width="11.5703125" style="6" customWidth="1"/>
    <col min="5390" max="5390" width="7.42578125" style="6" customWidth="1"/>
    <col min="5391" max="5391" width="9.42578125" style="6" customWidth="1"/>
    <col min="5392" max="5392" width="10.28515625" style="6" customWidth="1"/>
    <col min="5393" max="5393" width="9.42578125" style="6" customWidth="1"/>
    <col min="5394" max="5394" width="11.28515625" style="6" customWidth="1"/>
    <col min="5395" max="5632" width="9.140625" style="6"/>
    <col min="5633" max="5633" width="44" style="6" customWidth="1"/>
    <col min="5634" max="5634" width="9.28515625" style="6" customWidth="1"/>
    <col min="5635" max="5635" width="9.140625" style="6" customWidth="1"/>
    <col min="5636" max="5636" width="6.85546875" style="6" customWidth="1"/>
    <col min="5637" max="5637" width="9.5703125" style="6" customWidth="1"/>
    <col min="5638" max="5638" width="5.7109375" style="6" customWidth="1"/>
    <col min="5639" max="5639" width="9.5703125" style="6" customWidth="1"/>
    <col min="5640" max="5640" width="10.140625" style="6" customWidth="1"/>
    <col min="5641" max="5642" width="11.42578125" style="6" customWidth="1"/>
    <col min="5643" max="5643" width="15.140625" style="6" customWidth="1"/>
    <col min="5644" max="5644" width="12.85546875" style="6" customWidth="1"/>
    <col min="5645" max="5645" width="11.5703125" style="6" customWidth="1"/>
    <col min="5646" max="5646" width="7.42578125" style="6" customWidth="1"/>
    <col min="5647" max="5647" width="9.42578125" style="6" customWidth="1"/>
    <col min="5648" max="5648" width="10.28515625" style="6" customWidth="1"/>
    <col min="5649" max="5649" width="9.42578125" style="6" customWidth="1"/>
    <col min="5650" max="5650" width="11.28515625" style="6" customWidth="1"/>
    <col min="5651" max="5888" width="9.140625" style="6"/>
    <col min="5889" max="5889" width="44" style="6" customWidth="1"/>
    <col min="5890" max="5890" width="9.28515625" style="6" customWidth="1"/>
    <col min="5891" max="5891" width="9.140625" style="6" customWidth="1"/>
    <col min="5892" max="5892" width="6.85546875" style="6" customWidth="1"/>
    <col min="5893" max="5893" width="9.5703125" style="6" customWidth="1"/>
    <col min="5894" max="5894" width="5.7109375" style="6" customWidth="1"/>
    <col min="5895" max="5895" width="9.5703125" style="6" customWidth="1"/>
    <col min="5896" max="5896" width="10.140625" style="6" customWidth="1"/>
    <col min="5897" max="5898" width="11.42578125" style="6" customWidth="1"/>
    <col min="5899" max="5899" width="15.140625" style="6" customWidth="1"/>
    <col min="5900" max="5900" width="12.85546875" style="6" customWidth="1"/>
    <col min="5901" max="5901" width="11.5703125" style="6" customWidth="1"/>
    <col min="5902" max="5902" width="7.42578125" style="6" customWidth="1"/>
    <col min="5903" max="5903" width="9.42578125" style="6" customWidth="1"/>
    <col min="5904" max="5904" width="10.28515625" style="6" customWidth="1"/>
    <col min="5905" max="5905" width="9.42578125" style="6" customWidth="1"/>
    <col min="5906" max="5906" width="11.28515625" style="6" customWidth="1"/>
    <col min="5907" max="6144" width="9.140625" style="6"/>
    <col min="6145" max="6145" width="44" style="6" customWidth="1"/>
    <col min="6146" max="6146" width="9.28515625" style="6" customWidth="1"/>
    <col min="6147" max="6147" width="9.140625" style="6" customWidth="1"/>
    <col min="6148" max="6148" width="6.85546875" style="6" customWidth="1"/>
    <col min="6149" max="6149" width="9.5703125" style="6" customWidth="1"/>
    <col min="6150" max="6150" width="5.7109375" style="6" customWidth="1"/>
    <col min="6151" max="6151" width="9.5703125" style="6" customWidth="1"/>
    <col min="6152" max="6152" width="10.140625" style="6" customWidth="1"/>
    <col min="6153" max="6154" width="11.42578125" style="6" customWidth="1"/>
    <col min="6155" max="6155" width="15.140625" style="6" customWidth="1"/>
    <col min="6156" max="6156" width="12.85546875" style="6" customWidth="1"/>
    <col min="6157" max="6157" width="11.5703125" style="6" customWidth="1"/>
    <col min="6158" max="6158" width="7.42578125" style="6" customWidth="1"/>
    <col min="6159" max="6159" width="9.42578125" style="6" customWidth="1"/>
    <col min="6160" max="6160" width="10.28515625" style="6" customWidth="1"/>
    <col min="6161" max="6161" width="9.42578125" style="6" customWidth="1"/>
    <col min="6162" max="6162" width="11.28515625" style="6" customWidth="1"/>
    <col min="6163" max="6400" width="9.140625" style="6"/>
    <col min="6401" max="6401" width="44" style="6" customWidth="1"/>
    <col min="6402" max="6402" width="9.28515625" style="6" customWidth="1"/>
    <col min="6403" max="6403" width="9.140625" style="6" customWidth="1"/>
    <col min="6404" max="6404" width="6.85546875" style="6" customWidth="1"/>
    <col min="6405" max="6405" width="9.5703125" style="6" customWidth="1"/>
    <col min="6406" max="6406" width="5.7109375" style="6" customWidth="1"/>
    <col min="6407" max="6407" width="9.5703125" style="6" customWidth="1"/>
    <col min="6408" max="6408" width="10.140625" style="6" customWidth="1"/>
    <col min="6409" max="6410" width="11.42578125" style="6" customWidth="1"/>
    <col min="6411" max="6411" width="15.140625" style="6" customWidth="1"/>
    <col min="6412" max="6412" width="12.85546875" style="6" customWidth="1"/>
    <col min="6413" max="6413" width="11.5703125" style="6" customWidth="1"/>
    <col min="6414" max="6414" width="7.42578125" style="6" customWidth="1"/>
    <col min="6415" max="6415" width="9.42578125" style="6" customWidth="1"/>
    <col min="6416" max="6416" width="10.28515625" style="6" customWidth="1"/>
    <col min="6417" max="6417" width="9.42578125" style="6" customWidth="1"/>
    <col min="6418" max="6418" width="11.28515625" style="6" customWidth="1"/>
    <col min="6419" max="6656" width="9.140625" style="6"/>
    <col min="6657" max="6657" width="44" style="6" customWidth="1"/>
    <col min="6658" max="6658" width="9.28515625" style="6" customWidth="1"/>
    <col min="6659" max="6659" width="9.140625" style="6" customWidth="1"/>
    <col min="6660" max="6660" width="6.85546875" style="6" customWidth="1"/>
    <col min="6661" max="6661" width="9.5703125" style="6" customWidth="1"/>
    <col min="6662" max="6662" width="5.7109375" style="6" customWidth="1"/>
    <col min="6663" max="6663" width="9.5703125" style="6" customWidth="1"/>
    <col min="6664" max="6664" width="10.140625" style="6" customWidth="1"/>
    <col min="6665" max="6666" width="11.42578125" style="6" customWidth="1"/>
    <col min="6667" max="6667" width="15.140625" style="6" customWidth="1"/>
    <col min="6668" max="6668" width="12.85546875" style="6" customWidth="1"/>
    <col min="6669" max="6669" width="11.5703125" style="6" customWidth="1"/>
    <col min="6670" max="6670" width="7.42578125" style="6" customWidth="1"/>
    <col min="6671" max="6671" width="9.42578125" style="6" customWidth="1"/>
    <col min="6672" max="6672" width="10.28515625" style="6" customWidth="1"/>
    <col min="6673" max="6673" width="9.42578125" style="6" customWidth="1"/>
    <col min="6674" max="6674" width="11.28515625" style="6" customWidth="1"/>
    <col min="6675" max="6912" width="9.140625" style="6"/>
    <col min="6913" max="6913" width="44" style="6" customWidth="1"/>
    <col min="6914" max="6914" width="9.28515625" style="6" customWidth="1"/>
    <col min="6915" max="6915" width="9.140625" style="6" customWidth="1"/>
    <col min="6916" max="6916" width="6.85546875" style="6" customWidth="1"/>
    <col min="6917" max="6917" width="9.5703125" style="6" customWidth="1"/>
    <col min="6918" max="6918" width="5.7109375" style="6" customWidth="1"/>
    <col min="6919" max="6919" width="9.5703125" style="6" customWidth="1"/>
    <col min="6920" max="6920" width="10.140625" style="6" customWidth="1"/>
    <col min="6921" max="6922" width="11.42578125" style="6" customWidth="1"/>
    <col min="6923" max="6923" width="15.140625" style="6" customWidth="1"/>
    <col min="6924" max="6924" width="12.85546875" style="6" customWidth="1"/>
    <col min="6925" max="6925" width="11.5703125" style="6" customWidth="1"/>
    <col min="6926" max="6926" width="7.42578125" style="6" customWidth="1"/>
    <col min="6927" max="6927" width="9.42578125" style="6" customWidth="1"/>
    <col min="6928" max="6928" width="10.28515625" style="6" customWidth="1"/>
    <col min="6929" max="6929" width="9.42578125" style="6" customWidth="1"/>
    <col min="6930" max="6930" width="11.28515625" style="6" customWidth="1"/>
    <col min="6931" max="7168" width="9.140625" style="6"/>
    <col min="7169" max="7169" width="44" style="6" customWidth="1"/>
    <col min="7170" max="7170" width="9.28515625" style="6" customWidth="1"/>
    <col min="7171" max="7171" width="9.140625" style="6" customWidth="1"/>
    <col min="7172" max="7172" width="6.85546875" style="6" customWidth="1"/>
    <col min="7173" max="7173" width="9.5703125" style="6" customWidth="1"/>
    <col min="7174" max="7174" width="5.7109375" style="6" customWidth="1"/>
    <col min="7175" max="7175" width="9.5703125" style="6" customWidth="1"/>
    <col min="7176" max="7176" width="10.140625" style="6" customWidth="1"/>
    <col min="7177" max="7178" width="11.42578125" style="6" customWidth="1"/>
    <col min="7179" max="7179" width="15.140625" style="6" customWidth="1"/>
    <col min="7180" max="7180" width="12.85546875" style="6" customWidth="1"/>
    <col min="7181" max="7181" width="11.5703125" style="6" customWidth="1"/>
    <col min="7182" max="7182" width="7.42578125" style="6" customWidth="1"/>
    <col min="7183" max="7183" width="9.42578125" style="6" customWidth="1"/>
    <col min="7184" max="7184" width="10.28515625" style="6" customWidth="1"/>
    <col min="7185" max="7185" width="9.42578125" style="6" customWidth="1"/>
    <col min="7186" max="7186" width="11.28515625" style="6" customWidth="1"/>
    <col min="7187" max="7424" width="9.140625" style="6"/>
    <col min="7425" max="7425" width="44" style="6" customWidth="1"/>
    <col min="7426" max="7426" width="9.28515625" style="6" customWidth="1"/>
    <col min="7427" max="7427" width="9.140625" style="6" customWidth="1"/>
    <col min="7428" max="7428" width="6.85546875" style="6" customWidth="1"/>
    <col min="7429" max="7429" width="9.5703125" style="6" customWidth="1"/>
    <col min="7430" max="7430" width="5.7109375" style="6" customWidth="1"/>
    <col min="7431" max="7431" width="9.5703125" style="6" customWidth="1"/>
    <col min="7432" max="7432" width="10.140625" style="6" customWidth="1"/>
    <col min="7433" max="7434" width="11.42578125" style="6" customWidth="1"/>
    <col min="7435" max="7435" width="15.140625" style="6" customWidth="1"/>
    <col min="7436" max="7436" width="12.85546875" style="6" customWidth="1"/>
    <col min="7437" max="7437" width="11.5703125" style="6" customWidth="1"/>
    <col min="7438" max="7438" width="7.42578125" style="6" customWidth="1"/>
    <col min="7439" max="7439" width="9.42578125" style="6" customWidth="1"/>
    <col min="7440" max="7440" width="10.28515625" style="6" customWidth="1"/>
    <col min="7441" max="7441" width="9.42578125" style="6" customWidth="1"/>
    <col min="7442" max="7442" width="11.28515625" style="6" customWidth="1"/>
    <col min="7443" max="7680" width="9.140625" style="6"/>
    <col min="7681" max="7681" width="44" style="6" customWidth="1"/>
    <col min="7682" max="7682" width="9.28515625" style="6" customWidth="1"/>
    <col min="7683" max="7683" width="9.140625" style="6" customWidth="1"/>
    <col min="7684" max="7684" width="6.85546875" style="6" customWidth="1"/>
    <col min="7685" max="7685" width="9.5703125" style="6" customWidth="1"/>
    <col min="7686" max="7686" width="5.7109375" style="6" customWidth="1"/>
    <col min="7687" max="7687" width="9.5703125" style="6" customWidth="1"/>
    <col min="7688" max="7688" width="10.140625" style="6" customWidth="1"/>
    <col min="7689" max="7690" width="11.42578125" style="6" customWidth="1"/>
    <col min="7691" max="7691" width="15.140625" style="6" customWidth="1"/>
    <col min="7692" max="7692" width="12.85546875" style="6" customWidth="1"/>
    <col min="7693" max="7693" width="11.5703125" style="6" customWidth="1"/>
    <col min="7694" max="7694" width="7.42578125" style="6" customWidth="1"/>
    <col min="7695" max="7695" width="9.42578125" style="6" customWidth="1"/>
    <col min="7696" max="7696" width="10.28515625" style="6" customWidth="1"/>
    <col min="7697" max="7697" width="9.42578125" style="6" customWidth="1"/>
    <col min="7698" max="7698" width="11.28515625" style="6" customWidth="1"/>
    <col min="7699" max="7936" width="9.140625" style="6"/>
    <col min="7937" max="7937" width="44" style="6" customWidth="1"/>
    <col min="7938" max="7938" width="9.28515625" style="6" customWidth="1"/>
    <col min="7939" max="7939" width="9.140625" style="6" customWidth="1"/>
    <col min="7940" max="7940" width="6.85546875" style="6" customWidth="1"/>
    <col min="7941" max="7941" width="9.5703125" style="6" customWidth="1"/>
    <col min="7942" max="7942" width="5.7109375" style="6" customWidth="1"/>
    <col min="7943" max="7943" width="9.5703125" style="6" customWidth="1"/>
    <col min="7944" max="7944" width="10.140625" style="6" customWidth="1"/>
    <col min="7945" max="7946" width="11.42578125" style="6" customWidth="1"/>
    <col min="7947" max="7947" width="15.140625" style="6" customWidth="1"/>
    <col min="7948" max="7948" width="12.85546875" style="6" customWidth="1"/>
    <col min="7949" max="7949" width="11.5703125" style="6" customWidth="1"/>
    <col min="7950" max="7950" width="7.42578125" style="6" customWidth="1"/>
    <col min="7951" max="7951" width="9.42578125" style="6" customWidth="1"/>
    <col min="7952" max="7952" width="10.28515625" style="6" customWidth="1"/>
    <col min="7953" max="7953" width="9.42578125" style="6" customWidth="1"/>
    <col min="7954" max="7954" width="11.28515625" style="6" customWidth="1"/>
    <col min="7955" max="8192" width="9.140625" style="6"/>
    <col min="8193" max="8193" width="44" style="6" customWidth="1"/>
    <col min="8194" max="8194" width="9.28515625" style="6" customWidth="1"/>
    <col min="8195" max="8195" width="9.140625" style="6" customWidth="1"/>
    <col min="8196" max="8196" width="6.85546875" style="6" customWidth="1"/>
    <col min="8197" max="8197" width="9.5703125" style="6" customWidth="1"/>
    <col min="8198" max="8198" width="5.7109375" style="6" customWidth="1"/>
    <col min="8199" max="8199" width="9.5703125" style="6" customWidth="1"/>
    <col min="8200" max="8200" width="10.140625" style="6" customWidth="1"/>
    <col min="8201" max="8202" width="11.42578125" style="6" customWidth="1"/>
    <col min="8203" max="8203" width="15.140625" style="6" customWidth="1"/>
    <col min="8204" max="8204" width="12.85546875" style="6" customWidth="1"/>
    <col min="8205" max="8205" width="11.5703125" style="6" customWidth="1"/>
    <col min="8206" max="8206" width="7.42578125" style="6" customWidth="1"/>
    <col min="8207" max="8207" width="9.42578125" style="6" customWidth="1"/>
    <col min="8208" max="8208" width="10.28515625" style="6" customWidth="1"/>
    <col min="8209" max="8209" width="9.42578125" style="6" customWidth="1"/>
    <col min="8210" max="8210" width="11.28515625" style="6" customWidth="1"/>
    <col min="8211" max="8448" width="9.140625" style="6"/>
    <col min="8449" max="8449" width="44" style="6" customWidth="1"/>
    <col min="8450" max="8450" width="9.28515625" style="6" customWidth="1"/>
    <col min="8451" max="8451" width="9.140625" style="6" customWidth="1"/>
    <col min="8452" max="8452" width="6.85546875" style="6" customWidth="1"/>
    <col min="8453" max="8453" width="9.5703125" style="6" customWidth="1"/>
    <col min="8454" max="8454" width="5.7109375" style="6" customWidth="1"/>
    <col min="8455" max="8455" width="9.5703125" style="6" customWidth="1"/>
    <col min="8456" max="8456" width="10.140625" style="6" customWidth="1"/>
    <col min="8457" max="8458" width="11.42578125" style="6" customWidth="1"/>
    <col min="8459" max="8459" width="15.140625" style="6" customWidth="1"/>
    <col min="8460" max="8460" width="12.85546875" style="6" customWidth="1"/>
    <col min="8461" max="8461" width="11.5703125" style="6" customWidth="1"/>
    <col min="8462" max="8462" width="7.42578125" style="6" customWidth="1"/>
    <col min="8463" max="8463" width="9.42578125" style="6" customWidth="1"/>
    <col min="8464" max="8464" width="10.28515625" style="6" customWidth="1"/>
    <col min="8465" max="8465" width="9.42578125" style="6" customWidth="1"/>
    <col min="8466" max="8466" width="11.28515625" style="6" customWidth="1"/>
    <col min="8467" max="8704" width="9.140625" style="6"/>
    <col min="8705" max="8705" width="44" style="6" customWidth="1"/>
    <col min="8706" max="8706" width="9.28515625" style="6" customWidth="1"/>
    <col min="8707" max="8707" width="9.140625" style="6" customWidth="1"/>
    <col min="8708" max="8708" width="6.85546875" style="6" customWidth="1"/>
    <col min="8709" max="8709" width="9.5703125" style="6" customWidth="1"/>
    <col min="8710" max="8710" width="5.7109375" style="6" customWidth="1"/>
    <col min="8711" max="8711" width="9.5703125" style="6" customWidth="1"/>
    <col min="8712" max="8712" width="10.140625" style="6" customWidth="1"/>
    <col min="8713" max="8714" width="11.42578125" style="6" customWidth="1"/>
    <col min="8715" max="8715" width="15.140625" style="6" customWidth="1"/>
    <col min="8716" max="8716" width="12.85546875" style="6" customWidth="1"/>
    <col min="8717" max="8717" width="11.5703125" style="6" customWidth="1"/>
    <col min="8718" max="8718" width="7.42578125" style="6" customWidth="1"/>
    <col min="8719" max="8719" width="9.42578125" style="6" customWidth="1"/>
    <col min="8720" max="8720" width="10.28515625" style="6" customWidth="1"/>
    <col min="8721" max="8721" width="9.42578125" style="6" customWidth="1"/>
    <col min="8722" max="8722" width="11.28515625" style="6" customWidth="1"/>
    <col min="8723" max="8960" width="9.140625" style="6"/>
    <col min="8961" max="8961" width="44" style="6" customWidth="1"/>
    <col min="8962" max="8962" width="9.28515625" style="6" customWidth="1"/>
    <col min="8963" max="8963" width="9.140625" style="6" customWidth="1"/>
    <col min="8964" max="8964" width="6.85546875" style="6" customWidth="1"/>
    <col min="8965" max="8965" width="9.5703125" style="6" customWidth="1"/>
    <col min="8966" max="8966" width="5.7109375" style="6" customWidth="1"/>
    <col min="8967" max="8967" width="9.5703125" style="6" customWidth="1"/>
    <col min="8968" max="8968" width="10.140625" style="6" customWidth="1"/>
    <col min="8969" max="8970" width="11.42578125" style="6" customWidth="1"/>
    <col min="8971" max="8971" width="15.140625" style="6" customWidth="1"/>
    <col min="8972" max="8972" width="12.85546875" style="6" customWidth="1"/>
    <col min="8973" max="8973" width="11.5703125" style="6" customWidth="1"/>
    <col min="8974" max="8974" width="7.42578125" style="6" customWidth="1"/>
    <col min="8975" max="8975" width="9.42578125" style="6" customWidth="1"/>
    <col min="8976" max="8976" width="10.28515625" style="6" customWidth="1"/>
    <col min="8977" max="8977" width="9.42578125" style="6" customWidth="1"/>
    <col min="8978" max="8978" width="11.28515625" style="6" customWidth="1"/>
    <col min="8979" max="9216" width="9.140625" style="6"/>
    <col min="9217" max="9217" width="44" style="6" customWidth="1"/>
    <col min="9218" max="9218" width="9.28515625" style="6" customWidth="1"/>
    <col min="9219" max="9219" width="9.140625" style="6" customWidth="1"/>
    <col min="9220" max="9220" width="6.85546875" style="6" customWidth="1"/>
    <col min="9221" max="9221" width="9.5703125" style="6" customWidth="1"/>
    <col min="9222" max="9222" width="5.7109375" style="6" customWidth="1"/>
    <col min="9223" max="9223" width="9.5703125" style="6" customWidth="1"/>
    <col min="9224" max="9224" width="10.140625" style="6" customWidth="1"/>
    <col min="9225" max="9226" width="11.42578125" style="6" customWidth="1"/>
    <col min="9227" max="9227" width="15.140625" style="6" customWidth="1"/>
    <col min="9228" max="9228" width="12.85546875" style="6" customWidth="1"/>
    <col min="9229" max="9229" width="11.5703125" style="6" customWidth="1"/>
    <col min="9230" max="9230" width="7.42578125" style="6" customWidth="1"/>
    <col min="9231" max="9231" width="9.42578125" style="6" customWidth="1"/>
    <col min="9232" max="9232" width="10.28515625" style="6" customWidth="1"/>
    <col min="9233" max="9233" width="9.42578125" style="6" customWidth="1"/>
    <col min="9234" max="9234" width="11.28515625" style="6" customWidth="1"/>
    <col min="9235" max="9472" width="9.140625" style="6"/>
    <col min="9473" max="9473" width="44" style="6" customWidth="1"/>
    <col min="9474" max="9474" width="9.28515625" style="6" customWidth="1"/>
    <col min="9475" max="9475" width="9.140625" style="6" customWidth="1"/>
    <col min="9476" max="9476" width="6.85546875" style="6" customWidth="1"/>
    <col min="9477" max="9477" width="9.5703125" style="6" customWidth="1"/>
    <col min="9478" max="9478" width="5.7109375" style="6" customWidth="1"/>
    <col min="9479" max="9479" width="9.5703125" style="6" customWidth="1"/>
    <col min="9480" max="9480" width="10.140625" style="6" customWidth="1"/>
    <col min="9481" max="9482" width="11.42578125" style="6" customWidth="1"/>
    <col min="9483" max="9483" width="15.140625" style="6" customWidth="1"/>
    <col min="9484" max="9484" width="12.85546875" style="6" customWidth="1"/>
    <col min="9485" max="9485" width="11.5703125" style="6" customWidth="1"/>
    <col min="9486" max="9486" width="7.42578125" style="6" customWidth="1"/>
    <col min="9487" max="9487" width="9.42578125" style="6" customWidth="1"/>
    <col min="9488" max="9488" width="10.28515625" style="6" customWidth="1"/>
    <col min="9489" max="9489" width="9.42578125" style="6" customWidth="1"/>
    <col min="9490" max="9490" width="11.28515625" style="6" customWidth="1"/>
    <col min="9491" max="9728" width="9.140625" style="6"/>
    <col min="9729" max="9729" width="44" style="6" customWidth="1"/>
    <col min="9730" max="9730" width="9.28515625" style="6" customWidth="1"/>
    <col min="9731" max="9731" width="9.140625" style="6" customWidth="1"/>
    <col min="9732" max="9732" width="6.85546875" style="6" customWidth="1"/>
    <col min="9733" max="9733" width="9.5703125" style="6" customWidth="1"/>
    <col min="9734" max="9734" width="5.7109375" style="6" customWidth="1"/>
    <col min="9735" max="9735" width="9.5703125" style="6" customWidth="1"/>
    <col min="9736" max="9736" width="10.140625" style="6" customWidth="1"/>
    <col min="9737" max="9738" width="11.42578125" style="6" customWidth="1"/>
    <col min="9739" max="9739" width="15.140625" style="6" customWidth="1"/>
    <col min="9740" max="9740" width="12.85546875" style="6" customWidth="1"/>
    <col min="9741" max="9741" width="11.5703125" style="6" customWidth="1"/>
    <col min="9742" max="9742" width="7.42578125" style="6" customWidth="1"/>
    <col min="9743" max="9743" width="9.42578125" style="6" customWidth="1"/>
    <col min="9744" max="9744" width="10.28515625" style="6" customWidth="1"/>
    <col min="9745" max="9745" width="9.42578125" style="6" customWidth="1"/>
    <col min="9746" max="9746" width="11.28515625" style="6" customWidth="1"/>
    <col min="9747" max="9984" width="9.140625" style="6"/>
    <col min="9985" max="9985" width="44" style="6" customWidth="1"/>
    <col min="9986" max="9986" width="9.28515625" style="6" customWidth="1"/>
    <col min="9987" max="9987" width="9.140625" style="6" customWidth="1"/>
    <col min="9988" max="9988" width="6.85546875" style="6" customWidth="1"/>
    <col min="9989" max="9989" width="9.5703125" style="6" customWidth="1"/>
    <col min="9990" max="9990" width="5.7109375" style="6" customWidth="1"/>
    <col min="9991" max="9991" width="9.5703125" style="6" customWidth="1"/>
    <col min="9992" max="9992" width="10.140625" style="6" customWidth="1"/>
    <col min="9993" max="9994" width="11.42578125" style="6" customWidth="1"/>
    <col min="9995" max="9995" width="15.140625" style="6" customWidth="1"/>
    <col min="9996" max="9996" width="12.85546875" style="6" customWidth="1"/>
    <col min="9997" max="9997" width="11.5703125" style="6" customWidth="1"/>
    <col min="9998" max="9998" width="7.42578125" style="6" customWidth="1"/>
    <col min="9999" max="9999" width="9.42578125" style="6" customWidth="1"/>
    <col min="10000" max="10000" width="10.28515625" style="6" customWidth="1"/>
    <col min="10001" max="10001" width="9.42578125" style="6" customWidth="1"/>
    <col min="10002" max="10002" width="11.28515625" style="6" customWidth="1"/>
    <col min="10003" max="10240" width="9.140625" style="6"/>
    <col min="10241" max="10241" width="44" style="6" customWidth="1"/>
    <col min="10242" max="10242" width="9.28515625" style="6" customWidth="1"/>
    <col min="10243" max="10243" width="9.140625" style="6" customWidth="1"/>
    <col min="10244" max="10244" width="6.85546875" style="6" customWidth="1"/>
    <col min="10245" max="10245" width="9.5703125" style="6" customWidth="1"/>
    <col min="10246" max="10246" width="5.7109375" style="6" customWidth="1"/>
    <col min="10247" max="10247" width="9.5703125" style="6" customWidth="1"/>
    <col min="10248" max="10248" width="10.140625" style="6" customWidth="1"/>
    <col min="10249" max="10250" width="11.42578125" style="6" customWidth="1"/>
    <col min="10251" max="10251" width="15.140625" style="6" customWidth="1"/>
    <col min="10252" max="10252" width="12.85546875" style="6" customWidth="1"/>
    <col min="10253" max="10253" width="11.5703125" style="6" customWidth="1"/>
    <col min="10254" max="10254" width="7.42578125" style="6" customWidth="1"/>
    <col min="10255" max="10255" width="9.42578125" style="6" customWidth="1"/>
    <col min="10256" max="10256" width="10.28515625" style="6" customWidth="1"/>
    <col min="10257" max="10257" width="9.42578125" style="6" customWidth="1"/>
    <col min="10258" max="10258" width="11.28515625" style="6" customWidth="1"/>
    <col min="10259" max="10496" width="9.140625" style="6"/>
    <col min="10497" max="10497" width="44" style="6" customWidth="1"/>
    <col min="10498" max="10498" width="9.28515625" style="6" customWidth="1"/>
    <col min="10499" max="10499" width="9.140625" style="6" customWidth="1"/>
    <col min="10500" max="10500" width="6.85546875" style="6" customWidth="1"/>
    <col min="10501" max="10501" width="9.5703125" style="6" customWidth="1"/>
    <col min="10502" max="10502" width="5.7109375" style="6" customWidth="1"/>
    <col min="10503" max="10503" width="9.5703125" style="6" customWidth="1"/>
    <col min="10504" max="10504" width="10.140625" style="6" customWidth="1"/>
    <col min="10505" max="10506" width="11.42578125" style="6" customWidth="1"/>
    <col min="10507" max="10507" width="15.140625" style="6" customWidth="1"/>
    <col min="10508" max="10508" width="12.85546875" style="6" customWidth="1"/>
    <col min="10509" max="10509" width="11.5703125" style="6" customWidth="1"/>
    <col min="10510" max="10510" width="7.42578125" style="6" customWidth="1"/>
    <col min="10511" max="10511" width="9.42578125" style="6" customWidth="1"/>
    <col min="10512" max="10512" width="10.28515625" style="6" customWidth="1"/>
    <col min="10513" max="10513" width="9.42578125" style="6" customWidth="1"/>
    <col min="10514" max="10514" width="11.28515625" style="6" customWidth="1"/>
    <col min="10515" max="10752" width="9.140625" style="6"/>
    <col min="10753" max="10753" width="44" style="6" customWidth="1"/>
    <col min="10754" max="10754" width="9.28515625" style="6" customWidth="1"/>
    <col min="10755" max="10755" width="9.140625" style="6" customWidth="1"/>
    <col min="10756" max="10756" width="6.85546875" style="6" customWidth="1"/>
    <col min="10757" max="10757" width="9.5703125" style="6" customWidth="1"/>
    <col min="10758" max="10758" width="5.7109375" style="6" customWidth="1"/>
    <col min="10759" max="10759" width="9.5703125" style="6" customWidth="1"/>
    <col min="10760" max="10760" width="10.140625" style="6" customWidth="1"/>
    <col min="10761" max="10762" width="11.42578125" style="6" customWidth="1"/>
    <col min="10763" max="10763" width="15.140625" style="6" customWidth="1"/>
    <col min="10764" max="10764" width="12.85546875" style="6" customWidth="1"/>
    <col min="10765" max="10765" width="11.5703125" style="6" customWidth="1"/>
    <col min="10766" max="10766" width="7.42578125" style="6" customWidth="1"/>
    <col min="10767" max="10767" width="9.42578125" style="6" customWidth="1"/>
    <col min="10768" max="10768" width="10.28515625" style="6" customWidth="1"/>
    <col min="10769" max="10769" width="9.42578125" style="6" customWidth="1"/>
    <col min="10770" max="10770" width="11.28515625" style="6" customWidth="1"/>
    <col min="10771" max="11008" width="9.140625" style="6"/>
    <col min="11009" max="11009" width="44" style="6" customWidth="1"/>
    <col min="11010" max="11010" width="9.28515625" style="6" customWidth="1"/>
    <col min="11011" max="11011" width="9.140625" style="6" customWidth="1"/>
    <col min="11012" max="11012" width="6.85546875" style="6" customWidth="1"/>
    <col min="11013" max="11013" width="9.5703125" style="6" customWidth="1"/>
    <col min="11014" max="11014" width="5.7109375" style="6" customWidth="1"/>
    <col min="11015" max="11015" width="9.5703125" style="6" customWidth="1"/>
    <col min="11016" max="11016" width="10.140625" style="6" customWidth="1"/>
    <col min="11017" max="11018" width="11.42578125" style="6" customWidth="1"/>
    <col min="11019" max="11019" width="15.140625" style="6" customWidth="1"/>
    <col min="11020" max="11020" width="12.85546875" style="6" customWidth="1"/>
    <col min="11021" max="11021" width="11.5703125" style="6" customWidth="1"/>
    <col min="11022" max="11022" width="7.42578125" style="6" customWidth="1"/>
    <col min="11023" max="11023" width="9.42578125" style="6" customWidth="1"/>
    <col min="11024" max="11024" width="10.28515625" style="6" customWidth="1"/>
    <col min="11025" max="11025" width="9.42578125" style="6" customWidth="1"/>
    <col min="11026" max="11026" width="11.28515625" style="6" customWidth="1"/>
    <col min="11027" max="11264" width="9.140625" style="6"/>
    <col min="11265" max="11265" width="44" style="6" customWidth="1"/>
    <col min="11266" max="11266" width="9.28515625" style="6" customWidth="1"/>
    <col min="11267" max="11267" width="9.140625" style="6" customWidth="1"/>
    <col min="11268" max="11268" width="6.85546875" style="6" customWidth="1"/>
    <col min="11269" max="11269" width="9.5703125" style="6" customWidth="1"/>
    <col min="11270" max="11270" width="5.7109375" style="6" customWidth="1"/>
    <col min="11271" max="11271" width="9.5703125" style="6" customWidth="1"/>
    <col min="11272" max="11272" width="10.140625" style="6" customWidth="1"/>
    <col min="11273" max="11274" width="11.42578125" style="6" customWidth="1"/>
    <col min="11275" max="11275" width="15.140625" style="6" customWidth="1"/>
    <col min="11276" max="11276" width="12.85546875" style="6" customWidth="1"/>
    <col min="11277" max="11277" width="11.5703125" style="6" customWidth="1"/>
    <col min="11278" max="11278" width="7.42578125" style="6" customWidth="1"/>
    <col min="11279" max="11279" width="9.42578125" style="6" customWidth="1"/>
    <col min="11280" max="11280" width="10.28515625" style="6" customWidth="1"/>
    <col min="11281" max="11281" width="9.42578125" style="6" customWidth="1"/>
    <col min="11282" max="11282" width="11.28515625" style="6" customWidth="1"/>
    <col min="11283" max="11520" width="9.140625" style="6"/>
    <col min="11521" max="11521" width="44" style="6" customWidth="1"/>
    <col min="11522" max="11522" width="9.28515625" style="6" customWidth="1"/>
    <col min="11523" max="11523" width="9.140625" style="6" customWidth="1"/>
    <col min="11524" max="11524" width="6.85546875" style="6" customWidth="1"/>
    <col min="11525" max="11525" width="9.5703125" style="6" customWidth="1"/>
    <col min="11526" max="11526" width="5.7109375" style="6" customWidth="1"/>
    <col min="11527" max="11527" width="9.5703125" style="6" customWidth="1"/>
    <col min="11528" max="11528" width="10.140625" style="6" customWidth="1"/>
    <col min="11529" max="11530" width="11.42578125" style="6" customWidth="1"/>
    <col min="11531" max="11531" width="15.140625" style="6" customWidth="1"/>
    <col min="11532" max="11532" width="12.85546875" style="6" customWidth="1"/>
    <col min="11533" max="11533" width="11.5703125" style="6" customWidth="1"/>
    <col min="11534" max="11534" width="7.42578125" style="6" customWidth="1"/>
    <col min="11535" max="11535" width="9.42578125" style="6" customWidth="1"/>
    <col min="11536" max="11536" width="10.28515625" style="6" customWidth="1"/>
    <col min="11537" max="11537" width="9.42578125" style="6" customWidth="1"/>
    <col min="11538" max="11538" width="11.28515625" style="6" customWidth="1"/>
    <col min="11539" max="11776" width="9.140625" style="6"/>
    <col min="11777" max="11777" width="44" style="6" customWidth="1"/>
    <col min="11778" max="11778" width="9.28515625" style="6" customWidth="1"/>
    <col min="11779" max="11779" width="9.140625" style="6" customWidth="1"/>
    <col min="11780" max="11780" width="6.85546875" style="6" customWidth="1"/>
    <col min="11781" max="11781" width="9.5703125" style="6" customWidth="1"/>
    <col min="11782" max="11782" width="5.7109375" style="6" customWidth="1"/>
    <col min="11783" max="11783" width="9.5703125" style="6" customWidth="1"/>
    <col min="11784" max="11784" width="10.140625" style="6" customWidth="1"/>
    <col min="11785" max="11786" width="11.42578125" style="6" customWidth="1"/>
    <col min="11787" max="11787" width="15.140625" style="6" customWidth="1"/>
    <col min="11788" max="11788" width="12.85546875" style="6" customWidth="1"/>
    <col min="11789" max="11789" width="11.5703125" style="6" customWidth="1"/>
    <col min="11790" max="11790" width="7.42578125" style="6" customWidth="1"/>
    <col min="11791" max="11791" width="9.42578125" style="6" customWidth="1"/>
    <col min="11792" max="11792" width="10.28515625" style="6" customWidth="1"/>
    <col min="11793" max="11793" width="9.42578125" style="6" customWidth="1"/>
    <col min="11794" max="11794" width="11.28515625" style="6" customWidth="1"/>
    <col min="11795" max="12032" width="9.140625" style="6"/>
    <col min="12033" max="12033" width="44" style="6" customWidth="1"/>
    <col min="12034" max="12034" width="9.28515625" style="6" customWidth="1"/>
    <col min="12035" max="12035" width="9.140625" style="6" customWidth="1"/>
    <col min="12036" max="12036" width="6.85546875" style="6" customWidth="1"/>
    <col min="12037" max="12037" width="9.5703125" style="6" customWidth="1"/>
    <col min="12038" max="12038" width="5.7109375" style="6" customWidth="1"/>
    <col min="12039" max="12039" width="9.5703125" style="6" customWidth="1"/>
    <col min="12040" max="12040" width="10.140625" style="6" customWidth="1"/>
    <col min="12041" max="12042" width="11.42578125" style="6" customWidth="1"/>
    <col min="12043" max="12043" width="15.140625" style="6" customWidth="1"/>
    <col min="12044" max="12044" width="12.85546875" style="6" customWidth="1"/>
    <col min="12045" max="12045" width="11.5703125" style="6" customWidth="1"/>
    <col min="12046" max="12046" width="7.42578125" style="6" customWidth="1"/>
    <col min="12047" max="12047" width="9.42578125" style="6" customWidth="1"/>
    <col min="12048" max="12048" width="10.28515625" style="6" customWidth="1"/>
    <col min="12049" max="12049" width="9.42578125" style="6" customWidth="1"/>
    <col min="12050" max="12050" width="11.28515625" style="6" customWidth="1"/>
    <col min="12051" max="12288" width="9.140625" style="6"/>
    <col min="12289" max="12289" width="44" style="6" customWidth="1"/>
    <col min="12290" max="12290" width="9.28515625" style="6" customWidth="1"/>
    <col min="12291" max="12291" width="9.140625" style="6" customWidth="1"/>
    <col min="12292" max="12292" width="6.85546875" style="6" customWidth="1"/>
    <col min="12293" max="12293" width="9.5703125" style="6" customWidth="1"/>
    <col min="12294" max="12294" width="5.7109375" style="6" customWidth="1"/>
    <col min="12295" max="12295" width="9.5703125" style="6" customWidth="1"/>
    <col min="12296" max="12296" width="10.140625" style="6" customWidth="1"/>
    <col min="12297" max="12298" width="11.42578125" style="6" customWidth="1"/>
    <col min="12299" max="12299" width="15.140625" style="6" customWidth="1"/>
    <col min="12300" max="12300" width="12.85546875" style="6" customWidth="1"/>
    <col min="12301" max="12301" width="11.5703125" style="6" customWidth="1"/>
    <col min="12302" max="12302" width="7.42578125" style="6" customWidth="1"/>
    <col min="12303" max="12303" width="9.42578125" style="6" customWidth="1"/>
    <col min="12304" max="12304" width="10.28515625" style="6" customWidth="1"/>
    <col min="12305" max="12305" width="9.42578125" style="6" customWidth="1"/>
    <col min="12306" max="12306" width="11.28515625" style="6" customWidth="1"/>
    <col min="12307" max="12544" width="9.140625" style="6"/>
    <col min="12545" max="12545" width="44" style="6" customWidth="1"/>
    <col min="12546" max="12546" width="9.28515625" style="6" customWidth="1"/>
    <col min="12547" max="12547" width="9.140625" style="6" customWidth="1"/>
    <col min="12548" max="12548" width="6.85546875" style="6" customWidth="1"/>
    <col min="12549" max="12549" width="9.5703125" style="6" customWidth="1"/>
    <col min="12550" max="12550" width="5.7109375" style="6" customWidth="1"/>
    <col min="12551" max="12551" width="9.5703125" style="6" customWidth="1"/>
    <col min="12552" max="12552" width="10.140625" style="6" customWidth="1"/>
    <col min="12553" max="12554" width="11.42578125" style="6" customWidth="1"/>
    <col min="12555" max="12555" width="15.140625" style="6" customWidth="1"/>
    <col min="12556" max="12556" width="12.85546875" style="6" customWidth="1"/>
    <col min="12557" max="12557" width="11.5703125" style="6" customWidth="1"/>
    <col min="12558" max="12558" width="7.42578125" style="6" customWidth="1"/>
    <col min="12559" max="12559" width="9.42578125" style="6" customWidth="1"/>
    <col min="12560" max="12560" width="10.28515625" style="6" customWidth="1"/>
    <col min="12561" max="12561" width="9.42578125" style="6" customWidth="1"/>
    <col min="12562" max="12562" width="11.28515625" style="6" customWidth="1"/>
    <col min="12563" max="12800" width="9.140625" style="6"/>
    <col min="12801" max="12801" width="44" style="6" customWidth="1"/>
    <col min="12802" max="12802" width="9.28515625" style="6" customWidth="1"/>
    <col min="12803" max="12803" width="9.140625" style="6" customWidth="1"/>
    <col min="12804" max="12804" width="6.85546875" style="6" customWidth="1"/>
    <col min="12805" max="12805" width="9.5703125" style="6" customWidth="1"/>
    <col min="12806" max="12806" width="5.7109375" style="6" customWidth="1"/>
    <col min="12807" max="12807" width="9.5703125" style="6" customWidth="1"/>
    <col min="12808" max="12808" width="10.140625" style="6" customWidth="1"/>
    <col min="12809" max="12810" width="11.42578125" style="6" customWidth="1"/>
    <col min="12811" max="12811" width="15.140625" style="6" customWidth="1"/>
    <col min="12812" max="12812" width="12.85546875" style="6" customWidth="1"/>
    <col min="12813" max="12813" width="11.5703125" style="6" customWidth="1"/>
    <col min="12814" max="12814" width="7.42578125" style="6" customWidth="1"/>
    <col min="12815" max="12815" width="9.42578125" style="6" customWidth="1"/>
    <col min="12816" max="12816" width="10.28515625" style="6" customWidth="1"/>
    <col min="12817" max="12817" width="9.42578125" style="6" customWidth="1"/>
    <col min="12818" max="12818" width="11.28515625" style="6" customWidth="1"/>
    <col min="12819" max="13056" width="9.140625" style="6"/>
    <col min="13057" max="13057" width="44" style="6" customWidth="1"/>
    <col min="13058" max="13058" width="9.28515625" style="6" customWidth="1"/>
    <col min="13059" max="13059" width="9.140625" style="6" customWidth="1"/>
    <col min="13060" max="13060" width="6.85546875" style="6" customWidth="1"/>
    <col min="13061" max="13061" width="9.5703125" style="6" customWidth="1"/>
    <col min="13062" max="13062" width="5.7109375" style="6" customWidth="1"/>
    <col min="13063" max="13063" width="9.5703125" style="6" customWidth="1"/>
    <col min="13064" max="13064" width="10.140625" style="6" customWidth="1"/>
    <col min="13065" max="13066" width="11.42578125" style="6" customWidth="1"/>
    <col min="13067" max="13067" width="15.140625" style="6" customWidth="1"/>
    <col min="13068" max="13068" width="12.85546875" style="6" customWidth="1"/>
    <col min="13069" max="13069" width="11.5703125" style="6" customWidth="1"/>
    <col min="13070" max="13070" width="7.42578125" style="6" customWidth="1"/>
    <col min="13071" max="13071" width="9.42578125" style="6" customWidth="1"/>
    <col min="13072" max="13072" width="10.28515625" style="6" customWidth="1"/>
    <col min="13073" max="13073" width="9.42578125" style="6" customWidth="1"/>
    <col min="13074" max="13074" width="11.28515625" style="6" customWidth="1"/>
    <col min="13075" max="13312" width="9.140625" style="6"/>
    <col min="13313" max="13313" width="44" style="6" customWidth="1"/>
    <col min="13314" max="13314" width="9.28515625" style="6" customWidth="1"/>
    <col min="13315" max="13315" width="9.140625" style="6" customWidth="1"/>
    <col min="13316" max="13316" width="6.85546875" style="6" customWidth="1"/>
    <col min="13317" max="13317" width="9.5703125" style="6" customWidth="1"/>
    <col min="13318" max="13318" width="5.7109375" style="6" customWidth="1"/>
    <col min="13319" max="13319" width="9.5703125" style="6" customWidth="1"/>
    <col min="13320" max="13320" width="10.140625" style="6" customWidth="1"/>
    <col min="13321" max="13322" width="11.42578125" style="6" customWidth="1"/>
    <col min="13323" max="13323" width="15.140625" style="6" customWidth="1"/>
    <col min="13324" max="13324" width="12.85546875" style="6" customWidth="1"/>
    <col min="13325" max="13325" width="11.5703125" style="6" customWidth="1"/>
    <col min="13326" max="13326" width="7.42578125" style="6" customWidth="1"/>
    <col min="13327" max="13327" width="9.42578125" style="6" customWidth="1"/>
    <col min="13328" max="13328" width="10.28515625" style="6" customWidth="1"/>
    <col min="13329" max="13329" width="9.42578125" style="6" customWidth="1"/>
    <col min="13330" max="13330" width="11.28515625" style="6" customWidth="1"/>
    <col min="13331" max="13568" width="9.140625" style="6"/>
    <col min="13569" max="13569" width="44" style="6" customWidth="1"/>
    <col min="13570" max="13570" width="9.28515625" style="6" customWidth="1"/>
    <col min="13571" max="13571" width="9.140625" style="6" customWidth="1"/>
    <col min="13572" max="13572" width="6.85546875" style="6" customWidth="1"/>
    <col min="13573" max="13573" width="9.5703125" style="6" customWidth="1"/>
    <col min="13574" max="13574" width="5.7109375" style="6" customWidth="1"/>
    <col min="13575" max="13575" width="9.5703125" style="6" customWidth="1"/>
    <col min="13576" max="13576" width="10.140625" style="6" customWidth="1"/>
    <col min="13577" max="13578" width="11.42578125" style="6" customWidth="1"/>
    <col min="13579" max="13579" width="15.140625" style="6" customWidth="1"/>
    <col min="13580" max="13580" width="12.85546875" style="6" customWidth="1"/>
    <col min="13581" max="13581" width="11.5703125" style="6" customWidth="1"/>
    <col min="13582" max="13582" width="7.42578125" style="6" customWidth="1"/>
    <col min="13583" max="13583" width="9.42578125" style="6" customWidth="1"/>
    <col min="13584" max="13584" width="10.28515625" style="6" customWidth="1"/>
    <col min="13585" max="13585" width="9.42578125" style="6" customWidth="1"/>
    <col min="13586" max="13586" width="11.28515625" style="6" customWidth="1"/>
    <col min="13587" max="13824" width="9.140625" style="6"/>
    <col min="13825" max="13825" width="44" style="6" customWidth="1"/>
    <col min="13826" max="13826" width="9.28515625" style="6" customWidth="1"/>
    <col min="13827" max="13827" width="9.140625" style="6" customWidth="1"/>
    <col min="13828" max="13828" width="6.85546875" style="6" customWidth="1"/>
    <col min="13829" max="13829" width="9.5703125" style="6" customWidth="1"/>
    <col min="13830" max="13830" width="5.7109375" style="6" customWidth="1"/>
    <col min="13831" max="13831" width="9.5703125" style="6" customWidth="1"/>
    <col min="13832" max="13832" width="10.140625" style="6" customWidth="1"/>
    <col min="13833" max="13834" width="11.42578125" style="6" customWidth="1"/>
    <col min="13835" max="13835" width="15.140625" style="6" customWidth="1"/>
    <col min="13836" max="13836" width="12.85546875" style="6" customWidth="1"/>
    <col min="13837" max="13837" width="11.5703125" style="6" customWidth="1"/>
    <col min="13838" max="13838" width="7.42578125" style="6" customWidth="1"/>
    <col min="13839" max="13839" width="9.42578125" style="6" customWidth="1"/>
    <col min="13840" max="13840" width="10.28515625" style="6" customWidth="1"/>
    <col min="13841" max="13841" width="9.42578125" style="6" customWidth="1"/>
    <col min="13842" max="13842" width="11.28515625" style="6" customWidth="1"/>
    <col min="13843" max="14080" width="9.140625" style="6"/>
    <col min="14081" max="14081" width="44" style="6" customWidth="1"/>
    <col min="14082" max="14082" width="9.28515625" style="6" customWidth="1"/>
    <col min="14083" max="14083" width="9.140625" style="6" customWidth="1"/>
    <col min="14084" max="14084" width="6.85546875" style="6" customWidth="1"/>
    <col min="14085" max="14085" width="9.5703125" style="6" customWidth="1"/>
    <col min="14086" max="14086" width="5.7109375" style="6" customWidth="1"/>
    <col min="14087" max="14087" width="9.5703125" style="6" customWidth="1"/>
    <col min="14088" max="14088" width="10.140625" style="6" customWidth="1"/>
    <col min="14089" max="14090" width="11.42578125" style="6" customWidth="1"/>
    <col min="14091" max="14091" width="15.140625" style="6" customWidth="1"/>
    <col min="14092" max="14092" width="12.85546875" style="6" customWidth="1"/>
    <col min="14093" max="14093" width="11.5703125" style="6" customWidth="1"/>
    <col min="14094" max="14094" width="7.42578125" style="6" customWidth="1"/>
    <col min="14095" max="14095" width="9.42578125" style="6" customWidth="1"/>
    <col min="14096" max="14096" width="10.28515625" style="6" customWidth="1"/>
    <col min="14097" max="14097" width="9.42578125" style="6" customWidth="1"/>
    <col min="14098" max="14098" width="11.28515625" style="6" customWidth="1"/>
    <col min="14099" max="14336" width="9.140625" style="6"/>
    <col min="14337" max="14337" width="44" style="6" customWidth="1"/>
    <col min="14338" max="14338" width="9.28515625" style="6" customWidth="1"/>
    <col min="14339" max="14339" width="9.140625" style="6" customWidth="1"/>
    <col min="14340" max="14340" width="6.85546875" style="6" customWidth="1"/>
    <col min="14341" max="14341" width="9.5703125" style="6" customWidth="1"/>
    <col min="14342" max="14342" width="5.7109375" style="6" customWidth="1"/>
    <col min="14343" max="14343" width="9.5703125" style="6" customWidth="1"/>
    <col min="14344" max="14344" width="10.140625" style="6" customWidth="1"/>
    <col min="14345" max="14346" width="11.42578125" style="6" customWidth="1"/>
    <col min="14347" max="14347" width="15.140625" style="6" customWidth="1"/>
    <col min="14348" max="14348" width="12.85546875" style="6" customWidth="1"/>
    <col min="14349" max="14349" width="11.5703125" style="6" customWidth="1"/>
    <col min="14350" max="14350" width="7.42578125" style="6" customWidth="1"/>
    <col min="14351" max="14351" width="9.42578125" style="6" customWidth="1"/>
    <col min="14352" max="14352" width="10.28515625" style="6" customWidth="1"/>
    <col min="14353" max="14353" width="9.42578125" style="6" customWidth="1"/>
    <col min="14354" max="14354" width="11.28515625" style="6" customWidth="1"/>
    <col min="14355" max="14592" width="9.140625" style="6"/>
    <col min="14593" max="14593" width="44" style="6" customWidth="1"/>
    <col min="14594" max="14594" width="9.28515625" style="6" customWidth="1"/>
    <col min="14595" max="14595" width="9.140625" style="6" customWidth="1"/>
    <col min="14596" max="14596" width="6.85546875" style="6" customWidth="1"/>
    <col min="14597" max="14597" width="9.5703125" style="6" customWidth="1"/>
    <col min="14598" max="14598" width="5.7109375" style="6" customWidth="1"/>
    <col min="14599" max="14599" width="9.5703125" style="6" customWidth="1"/>
    <col min="14600" max="14600" width="10.140625" style="6" customWidth="1"/>
    <col min="14601" max="14602" width="11.42578125" style="6" customWidth="1"/>
    <col min="14603" max="14603" width="15.140625" style="6" customWidth="1"/>
    <col min="14604" max="14604" width="12.85546875" style="6" customWidth="1"/>
    <col min="14605" max="14605" width="11.5703125" style="6" customWidth="1"/>
    <col min="14606" max="14606" width="7.42578125" style="6" customWidth="1"/>
    <col min="14607" max="14607" width="9.42578125" style="6" customWidth="1"/>
    <col min="14608" max="14608" width="10.28515625" style="6" customWidth="1"/>
    <col min="14609" max="14609" width="9.42578125" style="6" customWidth="1"/>
    <col min="14610" max="14610" width="11.28515625" style="6" customWidth="1"/>
    <col min="14611" max="14848" width="9.140625" style="6"/>
    <col min="14849" max="14849" width="44" style="6" customWidth="1"/>
    <col min="14850" max="14850" width="9.28515625" style="6" customWidth="1"/>
    <col min="14851" max="14851" width="9.140625" style="6" customWidth="1"/>
    <col min="14852" max="14852" width="6.85546875" style="6" customWidth="1"/>
    <col min="14853" max="14853" width="9.5703125" style="6" customWidth="1"/>
    <col min="14854" max="14854" width="5.7109375" style="6" customWidth="1"/>
    <col min="14855" max="14855" width="9.5703125" style="6" customWidth="1"/>
    <col min="14856" max="14856" width="10.140625" style="6" customWidth="1"/>
    <col min="14857" max="14858" width="11.42578125" style="6" customWidth="1"/>
    <col min="14859" max="14859" width="15.140625" style="6" customWidth="1"/>
    <col min="14860" max="14860" width="12.85546875" style="6" customWidth="1"/>
    <col min="14861" max="14861" width="11.5703125" style="6" customWidth="1"/>
    <col min="14862" max="14862" width="7.42578125" style="6" customWidth="1"/>
    <col min="14863" max="14863" width="9.42578125" style="6" customWidth="1"/>
    <col min="14864" max="14864" width="10.28515625" style="6" customWidth="1"/>
    <col min="14865" max="14865" width="9.42578125" style="6" customWidth="1"/>
    <col min="14866" max="14866" width="11.28515625" style="6" customWidth="1"/>
    <col min="14867" max="15104" width="9.140625" style="6"/>
    <col min="15105" max="15105" width="44" style="6" customWidth="1"/>
    <col min="15106" max="15106" width="9.28515625" style="6" customWidth="1"/>
    <col min="15107" max="15107" width="9.140625" style="6" customWidth="1"/>
    <col min="15108" max="15108" width="6.85546875" style="6" customWidth="1"/>
    <col min="15109" max="15109" width="9.5703125" style="6" customWidth="1"/>
    <col min="15110" max="15110" width="5.7109375" style="6" customWidth="1"/>
    <col min="15111" max="15111" width="9.5703125" style="6" customWidth="1"/>
    <col min="15112" max="15112" width="10.140625" style="6" customWidth="1"/>
    <col min="15113" max="15114" width="11.42578125" style="6" customWidth="1"/>
    <col min="15115" max="15115" width="15.140625" style="6" customWidth="1"/>
    <col min="15116" max="15116" width="12.85546875" style="6" customWidth="1"/>
    <col min="15117" max="15117" width="11.5703125" style="6" customWidth="1"/>
    <col min="15118" max="15118" width="7.42578125" style="6" customWidth="1"/>
    <col min="15119" max="15119" width="9.42578125" style="6" customWidth="1"/>
    <col min="15120" max="15120" width="10.28515625" style="6" customWidth="1"/>
    <col min="15121" max="15121" width="9.42578125" style="6" customWidth="1"/>
    <col min="15122" max="15122" width="11.28515625" style="6" customWidth="1"/>
    <col min="15123" max="15360" width="9.140625" style="6"/>
    <col min="15361" max="15361" width="44" style="6" customWidth="1"/>
    <col min="15362" max="15362" width="9.28515625" style="6" customWidth="1"/>
    <col min="15363" max="15363" width="9.140625" style="6" customWidth="1"/>
    <col min="15364" max="15364" width="6.85546875" style="6" customWidth="1"/>
    <col min="15365" max="15365" width="9.5703125" style="6" customWidth="1"/>
    <col min="15366" max="15366" width="5.7109375" style="6" customWidth="1"/>
    <col min="15367" max="15367" width="9.5703125" style="6" customWidth="1"/>
    <col min="15368" max="15368" width="10.140625" style="6" customWidth="1"/>
    <col min="15369" max="15370" width="11.42578125" style="6" customWidth="1"/>
    <col min="15371" max="15371" width="15.140625" style="6" customWidth="1"/>
    <col min="15372" max="15372" width="12.85546875" style="6" customWidth="1"/>
    <col min="15373" max="15373" width="11.5703125" style="6" customWidth="1"/>
    <col min="15374" max="15374" width="7.42578125" style="6" customWidth="1"/>
    <col min="15375" max="15375" width="9.42578125" style="6" customWidth="1"/>
    <col min="15376" max="15376" width="10.28515625" style="6" customWidth="1"/>
    <col min="15377" max="15377" width="9.42578125" style="6" customWidth="1"/>
    <col min="15378" max="15378" width="11.28515625" style="6" customWidth="1"/>
    <col min="15379" max="15616" width="9.140625" style="6"/>
    <col min="15617" max="15617" width="44" style="6" customWidth="1"/>
    <col min="15618" max="15618" width="9.28515625" style="6" customWidth="1"/>
    <col min="15619" max="15619" width="9.140625" style="6" customWidth="1"/>
    <col min="15620" max="15620" width="6.85546875" style="6" customWidth="1"/>
    <col min="15621" max="15621" width="9.5703125" style="6" customWidth="1"/>
    <col min="15622" max="15622" width="5.7109375" style="6" customWidth="1"/>
    <col min="15623" max="15623" width="9.5703125" style="6" customWidth="1"/>
    <col min="15624" max="15624" width="10.140625" style="6" customWidth="1"/>
    <col min="15625" max="15626" width="11.42578125" style="6" customWidth="1"/>
    <col min="15627" max="15627" width="15.140625" style="6" customWidth="1"/>
    <col min="15628" max="15628" width="12.85546875" style="6" customWidth="1"/>
    <col min="15629" max="15629" width="11.5703125" style="6" customWidth="1"/>
    <col min="15630" max="15630" width="7.42578125" style="6" customWidth="1"/>
    <col min="15631" max="15631" width="9.42578125" style="6" customWidth="1"/>
    <col min="15632" max="15632" width="10.28515625" style="6" customWidth="1"/>
    <col min="15633" max="15633" width="9.42578125" style="6" customWidth="1"/>
    <col min="15634" max="15634" width="11.28515625" style="6" customWidth="1"/>
    <col min="15635" max="15872" width="9.140625" style="6"/>
    <col min="15873" max="15873" width="44" style="6" customWidth="1"/>
    <col min="15874" max="15874" width="9.28515625" style="6" customWidth="1"/>
    <col min="15875" max="15875" width="9.140625" style="6" customWidth="1"/>
    <col min="15876" max="15876" width="6.85546875" style="6" customWidth="1"/>
    <col min="15877" max="15877" width="9.5703125" style="6" customWidth="1"/>
    <col min="15878" max="15878" width="5.7109375" style="6" customWidth="1"/>
    <col min="15879" max="15879" width="9.5703125" style="6" customWidth="1"/>
    <col min="15880" max="15880" width="10.140625" style="6" customWidth="1"/>
    <col min="15881" max="15882" width="11.42578125" style="6" customWidth="1"/>
    <col min="15883" max="15883" width="15.140625" style="6" customWidth="1"/>
    <col min="15884" max="15884" width="12.85546875" style="6" customWidth="1"/>
    <col min="15885" max="15885" width="11.5703125" style="6" customWidth="1"/>
    <col min="15886" max="15886" width="7.42578125" style="6" customWidth="1"/>
    <col min="15887" max="15887" width="9.42578125" style="6" customWidth="1"/>
    <col min="15888" max="15888" width="10.28515625" style="6" customWidth="1"/>
    <col min="15889" max="15889" width="9.42578125" style="6" customWidth="1"/>
    <col min="15890" max="15890" width="11.28515625" style="6" customWidth="1"/>
    <col min="15891" max="16128" width="9.140625" style="6"/>
    <col min="16129" max="16129" width="44" style="6" customWidth="1"/>
    <col min="16130" max="16130" width="9.28515625" style="6" customWidth="1"/>
    <col min="16131" max="16131" width="9.140625" style="6" customWidth="1"/>
    <col min="16132" max="16132" width="6.85546875" style="6" customWidth="1"/>
    <col min="16133" max="16133" width="9.5703125" style="6" customWidth="1"/>
    <col min="16134" max="16134" width="5.7109375" style="6" customWidth="1"/>
    <col min="16135" max="16135" width="9.5703125" style="6" customWidth="1"/>
    <col min="16136" max="16136" width="10.140625" style="6" customWidth="1"/>
    <col min="16137" max="16138" width="11.42578125" style="6" customWidth="1"/>
    <col min="16139" max="16139" width="15.140625" style="6" customWidth="1"/>
    <col min="16140" max="16140" width="12.85546875" style="6" customWidth="1"/>
    <col min="16141" max="16141" width="11.5703125" style="6" customWidth="1"/>
    <col min="16142" max="16142" width="7.42578125" style="6" customWidth="1"/>
    <col min="16143" max="16143" width="9.42578125" style="6" customWidth="1"/>
    <col min="16144" max="16144" width="10.28515625" style="6" customWidth="1"/>
    <col min="16145" max="16145" width="9.42578125" style="6" customWidth="1"/>
    <col min="16146" max="16146" width="11.28515625" style="6" customWidth="1"/>
    <col min="16147" max="16384" width="9.140625" style="6"/>
  </cols>
  <sheetData>
    <row r="1" spans="1:18" x14ac:dyDescent="0.25">
      <c r="A1" s="15" t="s">
        <v>0</v>
      </c>
      <c r="B1" s="16"/>
      <c r="C1" s="15"/>
      <c r="D1" s="17"/>
      <c r="E1" s="15"/>
      <c r="F1" s="1"/>
      <c r="G1" s="1" t="s">
        <v>1</v>
      </c>
      <c r="H1" s="1" t="s">
        <v>1</v>
      </c>
      <c r="I1" s="18"/>
      <c r="J1" s="19"/>
      <c r="K1" s="1"/>
      <c r="L1" s="20"/>
      <c r="M1" s="21"/>
      <c r="P1" s="21"/>
      <c r="Q1" s="1"/>
      <c r="R1" s="1"/>
    </row>
    <row r="2" spans="1:18" x14ac:dyDescent="0.25">
      <c r="A2" s="265" t="s">
        <v>2</v>
      </c>
      <c r="B2" s="265"/>
      <c r="C2" s="265"/>
      <c r="D2" s="265"/>
      <c r="E2" s="265"/>
      <c r="F2" s="22"/>
      <c r="G2" s="22" t="s">
        <v>21</v>
      </c>
      <c r="H2" s="22"/>
      <c r="I2" s="22"/>
      <c r="J2" s="22"/>
      <c r="K2" s="22"/>
      <c r="L2" s="22"/>
      <c r="M2" s="22"/>
      <c r="P2" s="23"/>
    </row>
    <row r="3" spans="1:18" x14ac:dyDescent="0.25">
      <c r="A3" s="266" t="s">
        <v>3</v>
      </c>
      <c r="B3" s="266"/>
      <c r="C3" s="266"/>
      <c r="D3" s="266"/>
      <c r="E3" s="266"/>
      <c r="F3" s="22"/>
      <c r="G3" s="22" t="s">
        <v>22</v>
      </c>
      <c r="H3" s="22"/>
      <c r="I3" s="22"/>
      <c r="J3" s="22"/>
      <c r="K3" s="22"/>
      <c r="L3" s="22"/>
      <c r="M3" s="22"/>
      <c r="P3" s="23"/>
    </row>
    <row r="4" spans="1:18" x14ac:dyDescent="0.25">
      <c r="A4" s="266" t="s">
        <v>4</v>
      </c>
      <c r="B4" s="266"/>
      <c r="C4" s="266"/>
      <c r="D4" s="266"/>
      <c r="E4" s="266"/>
      <c r="F4" s="22"/>
      <c r="G4" s="22" t="s">
        <v>23</v>
      </c>
      <c r="H4" s="22"/>
      <c r="I4" s="22"/>
      <c r="J4" s="22"/>
      <c r="K4" s="22"/>
      <c r="L4" s="22"/>
      <c r="M4" s="22"/>
      <c r="P4" s="23"/>
    </row>
    <row r="5" spans="1:18" x14ac:dyDescent="0.25">
      <c r="A5" s="266" t="s">
        <v>5</v>
      </c>
      <c r="B5" s="266"/>
      <c r="C5" s="266"/>
      <c r="D5" s="266"/>
      <c r="E5" s="266"/>
      <c r="F5" s="22"/>
      <c r="G5" s="22" t="s">
        <v>24</v>
      </c>
      <c r="H5" s="22"/>
      <c r="I5" s="22"/>
      <c r="J5" s="22"/>
      <c r="K5" s="22"/>
      <c r="L5" s="22"/>
      <c r="M5" s="22"/>
      <c r="P5" s="23"/>
    </row>
    <row r="6" spans="1:18" x14ac:dyDescent="0.25">
      <c r="A6" s="266" t="s">
        <v>6</v>
      </c>
      <c r="B6" s="266"/>
      <c r="C6" s="266"/>
      <c r="D6" s="266"/>
      <c r="E6" s="266"/>
      <c r="F6" s="22"/>
      <c r="G6" s="22" t="s">
        <v>25</v>
      </c>
      <c r="H6" s="22"/>
      <c r="I6" s="22"/>
      <c r="J6" s="22"/>
      <c r="K6" s="22"/>
      <c r="L6" s="22"/>
      <c r="M6" s="22"/>
      <c r="P6" s="23"/>
    </row>
    <row r="7" spans="1:18" ht="15.75" thickBot="1" x14ac:dyDescent="0.3">
      <c r="B7" s="24"/>
      <c r="K7" s="7"/>
      <c r="N7" s="8"/>
      <c r="O7" s="9"/>
      <c r="P7" s="9"/>
    </row>
    <row r="8" spans="1:18" ht="18.75" x14ac:dyDescent="0.3">
      <c r="A8" s="231" t="s">
        <v>7</v>
      </c>
      <c r="B8" s="232"/>
      <c r="C8" s="232"/>
      <c r="D8" s="232"/>
      <c r="E8" s="232"/>
      <c r="F8" s="232"/>
      <c r="G8" s="232"/>
      <c r="H8" s="232"/>
      <c r="I8" s="232"/>
      <c r="J8" s="232"/>
      <c r="K8" s="233"/>
      <c r="L8" s="25"/>
      <c r="M8" s="25"/>
      <c r="N8" s="25"/>
      <c r="O8" s="25"/>
      <c r="P8" s="25"/>
      <c r="Q8" s="25"/>
      <c r="R8" s="25"/>
    </row>
    <row r="9" spans="1:18" x14ac:dyDescent="0.25">
      <c r="A9" s="10"/>
      <c r="B9" s="26"/>
      <c r="C9" s="11"/>
      <c r="D9" s="11"/>
      <c r="E9" s="11"/>
      <c r="F9" s="11"/>
      <c r="G9" s="11"/>
      <c r="H9" s="11"/>
      <c r="I9" s="11"/>
      <c r="J9" s="11"/>
      <c r="K9" s="12"/>
      <c r="L9" s="11"/>
      <c r="M9" s="11"/>
      <c r="N9" s="13"/>
      <c r="O9" s="14"/>
      <c r="P9" s="14"/>
      <c r="Q9" s="11"/>
      <c r="R9" s="11"/>
    </row>
    <row r="10" spans="1:18" ht="15.75" customHeight="1" thickBot="1" x14ac:dyDescent="0.3">
      <c r="A10" s="262" t="s">
        <v>44</v>
      </c>
      <c r="B10" s="263"/>
      <c r="C10" s="263"/>
      <c r="D10" s="263"/>
      <c r="E10" s="263"/>
      <c r="F10" s="263"/>
      <c r="G10" s="263"/>
      <c r="H10" s="263"/>
      <c r="I10" s="263"/>
      <c r="J10" s="263"/>
      <c r="K10" s="264"/>
      <c r="L10" s="87"/>
      <c r="M10" s="87"/>
      <c r="N10" s="87"/>
      <c r="O10" s="87"/>
      <c r="P10" s="87"/>
      <c r="Q10" s="87"/>
      <c r="R10" s="87"/>
    </row>
    <row r="11" spans="1:18" ht="15.75" thickBot="1" x14ac:dyDescent="0.3">
      <c r="A11" s="19"/>
      <c r="B11" s="24"/>
      <c r="K11" s="7"/>
      <c r="N11" s="8"/>
      <c r="O11" s="9"/>
      <c r="P11" s="9"/>
    </row>
    <row r="12" spans="1:18" s="19" customFormat="1" ht="33" customHeight="1" x14ac:dyDescent="0.25">
      <c r="A12" s="256" t="s">
        <v>8</v>
      </c>
      <c r="B12" s="259" t="s">
        <v>9</v>
      </c>
      <c r="C12" s="259" t="s">
        <v>10</v>
      </c>
      <c r="D12" s="259" t="s">
        <v>11</v>
      </c>
      <c r="E12" s="239" t="s">
        <v>45</v>
      </c>
      <c r="F12" s="242" t="s">
        <v>47</v>
      </c>
      <c r="G12" s="242" t="s">
        <v>46</v>
      </c>
      <c r="H12" s="253" t="s">
        <v>31</v>
      </c>
      <c r="I12" s="253" t="s">
        <v>26</v>
      </c>
      <c r="J12" s="83" t="s">
        <v>36</v>
      </c>
      <c r="K12" s="84" t="s">
        <v>42</v>
      </c>
    </row>
    <row r="13" spans="1:18" s="19" customFormat="1" ht="42.75" customHeight="1" x14ac:dyDescent="0.2">
      <c r="A13" s="257"/>
      <c r="B13" s="260"/>
      <c r="C13" s="260"/>
      <c r="D13" s="260"/>
      <c r="E13" s="240"/>
      <c r="F13" s="243"/>
      <c r="G13" s="243"/>
      <c r="H13" s="254"/>
      <c r="I13" s="254"/>
      <c r="J13" s="48" t="s">
        <v>18</v>
      </c>
      <c r="K13" s="82" t="s">
        <v>18</v>
      </c>
    </row>
    <row r="14" spans="1:18" s="19" customFormat="1" ht="63.75" customHeight="1" x14ac:dyDescent="0.2">
      <c r="A14" s="258"/>
      <c r="B14" s="261"/>
      <c r="C14" s="261"/>
      <c r="D14" s="261"/>
      <c r="E14" s="241"/>
      <c r="F14" s="244"/>
      <c r="G14" s="244"/>
      <c r="H14" s="255"/>
      <c r="I14" s="255"/>
      <c r="J14" s="49"/>
      <c r="K14" s="81"/>
    </row>
    <row r="15" spans="1:18" s="31" customFormat="1" ht="16.5" thickBot="1" x14ac:dyDescent="0.3">
      <c r="A15" s="50">
        <v>1</v>
      </c>
      <c r="B15" s="51">
        <v>2</v>
      </c>
      <c r="C15" s="52">
        <v>3</v>
      </c>
      <c r="D15" s="52">
        <v>4</v>
      </c>
      <c r="E15" s="52">
        <v>5</v>
      </c>
      <c r="F15" s="52">
        <v>6</v>
      </c>
      <c r="G15" s="52" t="s">
        <v>12</v>
      </c>
      <c r="H15" s="53" t="s">
        <v>32</v>
      </c>
      <c r="I15" s="54" t="s">
        <v>33</v>
      </c>
      <c r="J15" s="55">
        <v>10</v>
      </c>
      <c r="K15" s="56">
        <v>11</v>
      </c>
    </row>
    <row r="16" spans="1:18" ht="47.25" x14ac:dyDescent="0.25">
      <c r="A16" s="57" t="s">
        <v>214</v>
      </c>
      <c r="B16" s="58">
        <v>1</v>
      </c>
      <c r="C16" s="59">
        <v>70</v>
      </c>
      <c r="D16" s="60" t="s">
        <v>14</v>
      </c>
      <c r="E16" s="61"/>
      <c r="F16" s="62">
        <f t="shared" ref="F16:F17" si="0">E16*9.5%</f>
        <v>0</v>
      </c>
      <c r="G16" s="63">
        <f t="shared" ref="G16:G17" si="1">E16+F16</f>
        <v>0</v>
      </c>
      <c r="H16" s="63">
        <f>E16*C16</f>
        <v>0</v>
      </c>
      <c r="I16" s="63">
        <f>C16*G16</f>
        <v>0</v>
      </c>
      <c r="J16" s="88"/>
      <c r="K16" s="89" t="s">
        <v>18</v>
      </c>
      <c r="L16" s="36"/>
      <c r="M16" s="36"/>
      <c r="N16" s="36"/>
      <c r="O16" s="36"/>
    </row>
    <row r="17" spans="1:18" ht="48" thickBot="1" x14ac:dyDescent="0.3">
      <c r="A17" s="57" t="s">
        <v>215</v>
      </c>
      <c r="B17" s="58">
        <v>1</v>
      </c>
      <c r="C17" s="59">
        <v>300</v>
      </c>
      <c r="D17" s="60" t="s">
        <v>14</v>
      </c>
      <c r="E17" s="61"/>
      <c r="F17" s="62">
        <f t="shared" si="0"/>
        <v>0</v>
      </c>
      <c r="G17" s="63">
        <f t="shared" si="1"/>
        <v>0</v>
      </c>
      <c r="H17" s="63">
        <f>E17*C17</f>
        <v>0</v>
      </c>
      <c r="I17" s="63">
        <f>C17*G17</f>
        <v>0</v>
      </c>
      <c r="J17" s="88"/>
      <c r="K17" s="89" t="s">
        <v>18</v>
      </c>
      <c r="L17" s="36"/>
      <c r="M17" s="36"/>
      <c r="N17" s="36"/>
      <c r="O17" s="36"/>
    </row>
    <row r="18" spans="1:18" s="29" customFormat="1" ht="21" customHeight="1" thickBot="1" x14ac:dyDescent="0.3">
      <c r="A18" s="249" t="s">
        <v>34</v>
      </c>
      <c r="B18" s="249"/>
      <c r="C18" s="249"/>
      <c r="D18" s="249"/>
      <c r="E18" s="249"/>
      <c r="F18" s="249"/>
      <c r="G18" s="249"/>
      <c r="H18" s="250"/>
      <c r="I18" s="68">
        <f>H16+H17</f>
        <v>0</v>
      </c>
      <c r="J18" s="69"/>
      <c r="K18" s="86"/>
      <c r="L18" s="70" t="s">
        <v>43</v>
      </c>
    </row>
    <row r="19" spans="1:18" s="29" customFormat="1" ht="25.5" customHeight="1" thickBot="1" x14ac:dyDescent="0.3">
      <c r="A19" s="251" t="s">
        <v>35</v>
      </c>
      <c r="B19" s="251"/>
      <c r="C19" s="251"/>
      <c r="D19" s="251"/>
      <c r="E19" s="251"/>
      <c r="F19" s="251"/>
      <c r="G19" s="251"/>
      <c r="H19" s="252"/>
      <c r="I19" s="71">
        <f>I16+I17</f>
        <v>0</v>
      </c>
    </row>
    <row r="20" spans="1:18" s="29" customFormat="1" ht="25.5" customHeight="1" x14ac:dyDescent="0.25">
      <c r="A20" s="248" t="s">
        <v>16</v>
      </c>
      <c r="B20" s="248"/>
      <c r="C20" s="248"/>
      <c r="D20" s="248"/>
      <c r="E20" s="248"/>
      <c r="F20" s="248"/>
      <c r="G20" s="248"/>
      <c r="H20" s="248"/>
      <c r="I20" s="248"/>
      <c r="J20" s="248"/>
      <c r="K20" s="248"/>
      <c r="L20" s="248"/>
      <c r="M20" s="248"/>
      <c r="N20" s="248"/>
      <c r="O20" s="248"/>
      <c r="P20" s="5"/>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33"/>
      <c r="C26" s="246" t="s">
        <v>17</v>
      </c>
      <c r="D26" s="247"/>
      <c r="E26" s="79"/>
      <c r="F26" s="79"/>
      <c r="I26" s="79"/>
      <c r="K26" s="33" t="s">
        <v>41</v>
      </c>
      <c r="L26" s="33"/>
      <c r="M26" s="33"/>
      <c r="N26" s="33"/>
      <c r="O26" s="33"/>
      <c r="P26" s="33"/>
      <c r="Q26" s="33"/>
      <c r="R26" s="33"/>
    </row>
  </sheetData>
  <mergeCells count="20">
    <mergeCell ref="A8:K8"/>
    <mergeCell ref="A10:K10"/>
    <mergeCell ref="A2:E2"/>
    <mergeCell ref="A3:E3"/>
    <mergeCell ref="A4:E4"/>
    <mergeCell ref="A5:E5"/>
    <mergeCell ref="A6:E6"/>
    <mergeCell ref="C26:D26"/>
    <mergeCell ref="A20:O20"/>
    <mergeCell ref="A18:H18"/>
    <mergeCell ref="A19:H19"/>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0" orientation="landscape" horizontalDpi="300" verticalDpi="300" r:id="rId1"/>
  <colBreaks count="1" manualBreakCount="1">
    <brk id="13" max="2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Normal="100" workbookViewId="0">
      <selection activeCell="A37" sqref="A3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64</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46">
        <v>2</v>
      </c>
      <c r="C15" s="136">
        <v>3</v>
      </c>
      <c r="D15" s="136">
        <v>4</v>
      </c>
      <c r="E15" s="136">
        <v>5</v>
      </c>
      <c r="F15" s="136">
        <v>6</v>
      </c>
      <c r="G15" s="136" t="s">
        <v>12</v>
      </c>
      <c r="H15" s="138" t="s">
        <v>32</v>
      </c>
      <c r="I15" s="139" t="s">
        <v>33</v>
      </c>
      <c r="J15" s="137">
        <v>10</v>
      </c>
      <c r="K15" s="140">
        <v>11</v>
      </c>
    </row>
    <row r="16" spans="1:11" ht="78.75" x14ac:dyDescent="0.25">
      <c r="A16" s="57" t="s">
        <v>398</v>
      </c>
      <c r="B16" s="147">
        <v>1</v>
      </c>
      <c r="C16" s="59">
        <v>100</v>
      </c>
      <c r="D16" s="60" t="s">
        <v>14</v>
      </c>
      <c r="E16" s="61"/>
      <c r="F16" s="141">
        <f t="shared" ref="F16:F20" si="0">E16*9.5%</f>
        <v>0</v>
      </c>
      <c r="G16" s="142">
        <f t="shared" ref="G16:G20" si="1">E16+F16</f>
        <v>0</v>
      </c>
      <c r="H16" s="142">
        <f>E16*C16</f>
        <v>0</v>
      </c>
      <c r="I16" s="142">
        <f>C16*G16</f>
        <v>0</v>
      </c>
      <c r="J16" s="88"/>
      <c r="K16" s="143"/>
    </row>
    <row r="17" spans="1:11" ht="47.25" x14ac:dyDescent="0.25">
      <c r="A17" s="96" t="s">
        <v>399</v>
      </c>
      <c r="B17" s="116">
        <v>1</v>
      </c>
      <c r="C17" s="59">
        <v>50</v>
      </c>
      <c r="D17" s="60" t="s">
        <v>14</v>
      </c>
      <c r="E17" s="61"/>
      <c r="F17" s="141">
        <f t="shared" si="0"/>
        <v>0</v>
      </c>
      <c r="G17" s="142">
        <f t="shared" si="1"/>
        <v>0</v>
      </c>
      <c r="H17" s="142">
        <f t="shared" ref="H17:H20" si="2">E17*C17</f>
        <v>0</v>
      </c>
      <c r="I17" s="142">
        <f t="shared" ref="I17:I20" si="3">C17*G17</f>
        <v>0</v>
      </c>
      <c r="J17" s="88"/>
      <c r="K17" s="143"/>
    </row>
    <row r="18" spans="1:11" ht="47.25" x14ac:dyDescent="0.25">
      <c r="A18" s="96" t="s">
        <v>400</v>
      </c>
      <c r="B18" s="116">
        <v>1</v>
      </c>
      <c r="C18" s="59">
        <v>50</v>
      </c>
      <c r="D18" s="60" t="s">
        <v>14</v>
      </c>
      <c r="E18" s="61"/>
      <c r="F18" s="141">
        <f t="shared" si="0"/>
        <v>0</v>
      </c>
      <c r="G18" s="142">
        <f t="shared" si="1"/>
        <v>0</v>
      </c>
      <c r="H18" s="142">
        <f t="shared" si="2"/>
        <v>0</v>
      </c>
      <c r="I18" s="142">
        <f t="shared" si="3"/>
        <v>0</v>
      </c>
      <c r="J18" s="88"/>
      <c r="K18" s="143"/>
    </row>
    <row r="19" spans="1:11" ht="31.5" x14ac:dyDescent="0.25">
      <c r="A19" s="57" t="s">
        <v>401</v>
      </c>
      <c r="B19" s="116">
        <v>1</v>
      </c>
      <c r="C19" s="59">
        <v>50</v>
      </c>
      <c r="D19" s="60" t="s">
        <v>14</v>
      </c>
      <c r="E19" s="61"/>
      <c r="F19" s="141">
        <f t="shared" si="0"/>
        <v>0</v>
      </c>
      <c r="G19" s="142">
        <f t="shared" si="1"/>
        <v>0</v>
      </c>
      <c r="H19" s="142">
        <f t="shared" si="2"/>
        <v>0</v>
      </c>
      <c r="I19" s="142">
        <f t="shared" si="3"/>
        <v>0</v>
      </c>
      <c r="J19" s="88"/>
      <c r="K19" s="143"/>
    </row>
    <row r="20" spans="1:11" ht="31.5" x14ac:dyDescent="0.25">
      <c r="A20" s="57" t="s">
        <v>402</v>
      </c>
      <c r="B20" s="147">
        <v>1</v>
      </c>
      <c r="C20" s="59">
        <v>50</v>
      </c>
      <c r="D20" s="60" t="s">
        <v>14</v>
      </c>
      <c r="E20" s="61"/>
      <c r="F20" s="141">
        <f t="shared" si="0"/>
        <v>0</v>
      </c>
      <c r="G20" s="142">
        <f t="shared" si="1"/>
        <v>0</v>
      </c>
      <c r="H20" s="142">
        <f t="shared" si="2"/>
        <v>0</v>
      </c>
      <c r="I20" s="142">
        <f t="shared" si="3"/>
        <v>0</v>
      </c>
      <c r="J20" s="88"/>
      <c r="K20" s="143"/>
    </row>
    <row r="21" spans="1:11" ht="47.25" x14ac:dyDescent="0.25">
      <c r="A21" s="96" t="s">
        <v>403</v>
      </c>
      <c r="B21" s="116">
        <v>1</v>
      </c>
      <c r="C21" s="59">
        <v>50</v>
      </c>
      <c r="D21" s="60" t="s">
        <v>14</v>
      </c>
      <c r="E21" s="61"/>
      <c r="F21" s="141">
        <f t="shared" ref="F21:F39" si="4">E21*9.5%</f>
        <v>0</v>
      </c>
      <c r="G21" s="142">
        <f t="shared" ref="G21:G39" si="5">E21+F21</f>
        <v>0</v>
      </c>
      <c r="H21" s="142">
        <f t="shared" ref="H21:H39" si="6">E21*C21</f>
        <v>0</v>
      </c>
      <c r="I21" s="142">
        <f t="shared" ref="I21:I39" si="7">C21*G21</f>
        <v>0</v>
      </c>
      <c r="J21" s="88"/>
      <c r="K21" s="143"/>
    </row>
    <row r="22" spans="1:11" ht="31.5" x14ac:dyDescent="0.25">
      <c r="A22" s="96" t="s">
        <v>404</v>
      </c>
      <c r="B22" s="116">
        <v>1</v>
      </c>
      <c r="C22" s="59">
        <v>50</v>
      </c>
      <c r="D22" s="60" t="s">
        <v>14</v>
      </c>
      <c r="E22" s="61"/>
      <c r="F22" s="141">
        <f t="shared" si="4"/>
        <v>0</v>
      </c>
      <c r="G22" s="142">
        <f t="shared" si="5"/>
        <v>0</v>
      </c>
      <c r="H22" s="142">
        <f t="shared" si="6"/>
        <v>0</v>
      </c>
      <c r="I22" s="142">
        <f t="shared" si="7"/>
        <v>0</v>
      </c>
      <c r="J22" s="88"/>
      <c r="K22" s="143"/>
    </row>
    <row r="23" spans="1:11" ht="63" x14ac:dyDescent="0.25">
      <c r="A23" s="57" t="s">
        <v>405</v>
      </c>
      <c r="B23" s="116">
        <v>1</v>
      </c>
      <c r="C23" s="59">
        <v>20</v>
      </c>
      <c r="D23" s="60" t="s">
        <v>14</v>
      </c>
      <c r="E23" s="61"/>
      <c r="F23" s="141">
        <f t="shared" si="4"/>
        <v>0</v>
      </c>
      <c r="G23" s="142">
        <f t="shared" si="5"/>
        <v>0</v>
      </c>
      <c r="H23" s="142">
        <f t="shared" si="6"/>
        <v>0</v>
      </c>
      <c r="I23" s="142">
        <f t="shared" si="7"/>
        <v>0</v>
      </c>
      <c r="J23" s="88"/>
      <c r="K23" s="143"/>
    </row>
    <row r="24" spans="1:11" ht="31.5" x14ac:dyDescent="0.25">
      <c r="A24" s="96" t="s">
        <v>406</v>
      </c>
      <c r="B24" s="147">
        <v>1</v>
      </c>
      <c r="C24" s="59">
        <v>200</v>
      </c>
      <c r="D24" s="60" t="s">
        <v>14</v>
      </c>
      <c r="E24" s="61"/>
      <c r="F24" s="141">
        <f t="shared" si="4"/>
        <v>0</v>
      </c>
      <c r="G24" s="142">
        <f t="shared" si="5"/>
        <v>0</v>
      </c>
      <c r="H24" s="142">
        <f t="shared" si="6"/>
        <v>0</v>
      </c>
      <c r="I24" s="142">
        <f t="shared" si="7"/>
        <v>0</v>
      </c>
      <c r="J24" s="88"/>
      <c r="K24" s="143"/>
    </row>
    <row r="25" spans="1:11" ht="47.25" x14ac:dyDescent="0.25">
      <c r="A25" s="57" t="s">
        <v>407</v>
      </c>
      <c r="B25" s="116">
        <v>1</v>
      </c>
      <c r="C25" s="59">
        <v>20</v>
      </c>
      <c r="D25" s="60" t="s">
        <v>14</v>
      </c>
      <c r="E25" s="61"/>
      <c r="F25" s="141">
        <f t="shared" si="4"/>
        <v>0</v>
      </c>
      <c r="G25" s="142">
        <f t="shared" si="5"/>
        <v>0</v>
      </c>
      <c r="H25" s="142">
        <f t="shared" si="6"/>
        <v>0</v>
      </c>
      <c r="I25" s="142">
        <f t="shared" si="7"/>
        <v>0</v>
      </c>
      <c r="J25" s="88"/>
      <c r="K25" s="143"/>
    </row>
    <row r="26" spans="1:11" ht="47.25" x14ac:dyDescent="0.25">
      <c r="A26" s="57" t="s">
        <v>408</v>
      </c>
      <c r="B26" s="116">
        <v>1</v>
      </c>
      <c r="C26" s="59">
        <v>20</v>
      </c>
      <c r="D26" s="60" t="s">
        <v>14</v>
      </c>
      <c r="E26" s="61"/>
      <c r="F26" s="141">
        <f t="shared" si="4"/>
        <v>0</v>
      </c>
      <c r="G26" s="142">
        <f t="shared" si="5"/>
        <v>0</v>
      </c>
      <c r="H26" s="142">
        <f t="shared" si="6"/>
        <v>0</v>
      </c>
      <c r="I26" s="142">
        <f t="shared" si="7"/>
        <v>0</v>
      </c>
      <c r="J26" s="88"/>
      <c r="K26" s="143"/>
    </row>
    <row r="27" spans="1:11" ht="110.25" x14ac:dyDescent="0.25">
      <c r="A27" s="57" t="s">
        <v>409</v>
      </c>
      <c r="B27" s="116">
        <v>1</v>
      </c>
      <c r="C27" s="59">
        <v>100</v>
      </c>
      <c r="D27" s="60" t="s">
        <v>14</v>
      </c>
      <c r="E27" s="61"/>
      <c r="F27" s="141">
        <f t="shared" si="4"/>
        <v>0</v>
      </c>
      <c r="G27" s="142">
        <f t="shared" si="5"/>
        <v>0</v>
      </c>
      <c r="H27" s="142">
        <f t="shared" si="6"/>
        <v>0</v>
      </c>
      <c r="I27" s="142">
        <f t="shared" si="7"/>
        <v>0</v>
      </c>
      <c r="J27" s="88"/>
      <c r="K27" s="143"/>
    </row>
    <row r="28" spans="1:11" ht="110.25" x14ac:dyDescent="0.25">
      <c r="A28" s="57" t="s">
        <v>410</v>
      </c>
      <c r="B28" s="147">
        <v>1</v>
      </c>
      <c r="C28" s="59">
        <v>50</v>
      </c>
      <c r="D28" s="60" t="s">
        <v>14</v>
      </c>
      <c r="E28" s="61"/>
      <c r="F28" s="141">
        <f t="shared" si="4"/>
        <v>0</v>
      </c>
      <c r="G28" s="142">
        <f t="shared" si="5"/>
        <v>0</v>
      </c>
      <c r="H28" s="142">
        <f t="shared" si="6"/>
        <v>0</v>
      </c>
      <c r="I28" s="142">
        <f t="shared" si="7"/>
        <v>0</v>
      </c>
      <c r="J28" s="88"/>
      <c r="K28" s="143"/>
    </row>
    <row r="29" spans="1:11" ht="110.25" x14ac:dyDescent="0.25">
      <c r="A29" s="57" t="s">
        <v>411</v>
      </c>
      <c r="B29" s="147">
        <v>1</v>
      </c>
      <c r="C29" s="59">
        <v>50</v>
      </c>
      <c r="D29" s="60" t="s">
        <v>14</v>
      </c>
      <c r="E29" s="61"/>
      <c r="F29" s="141">
        <f t="shared" si="4"/>
        <v>0</v>
      </c>
      <c r="G29" s="142">
        <f t="shared" si="5"/>
        <v>0</v>
      </c>
      <c r="H29" s="142">
        <f t="shared" si="6"/>
        <v>0</v>
      </c>
      <c r="I29" s="142">
        <f t="shared" si="7"/>
        <v>0</v>
      </c>
      <c r="J29" s="88"/>
      <c r="K29" s="143"/>
    </row>
    <row r="30" spans="1:11" ht="47.25" x14ac:dyDescent="0.25">
      <c r="A30" s="57" t="s">
        <v>412</v>
      </c>
      <c r="B30" s="116">
        <v>1</v>
      </c>
      <c r="C30" s="59">
        <v>30</v>
      </c>
      <c r="D30" s="60" t="s">
        <v>14</v>
      </c>
      <c r="E30" s="61"/>
      <c r="F30" s="141">
        <f t="shared" si="4"/>
        <v>0</v>
      </c>
      <c r="G30" s="142">
        <f t="shared" si="5"/>
        <v>0</v>
      </c>
      <c r="H30" s="142">
        <f t="shared" si="6"/>
        <v>0</v>
      </c>
      <c r="I30" s="142">
        <f t="shared" si="7"/>
        <v>0</v>
      </c>
      <c r="J30" s="88"/>
      <c r="K30" s="143"/>
    </row>
    <row r="31" spans="1:11" ht="47.25" x14ac:dyDescent="0.25">
      <c r="A31" s="57" t="s">
        <v>413</v>
      </c>
      <c r="B31" s="116">
        <v>1</v>
      </c>
      <c r="C31" s="59">
        <v>1200</v>
      </c>
      <c r="D31" s="60" t="s">
        <v>14</v>
      </c>
      <c r="E31" s="61"/>
      <c r="F31" s="141">
        <f t="shared" si="4"/>
        <v>0</v>
      </c>
      <c r="G31" s="142">
        <f t="shared" si="5"/>
        <v>0</v>
      </c>
      <c r="H31" s="142">
        <f t="shared" si="6"/>
        <v>0</v>
      </c>
      <c r="I31" s="142">
        <f t="shared" si="7"/>
        <v>0</v>
      </c>
      <c r="J31" s="88"/>
      <c r="K31" s="143"/>
    </row>
    <row r="32" spans="1:11" ht="47.25" x14ac:dyDescent="0.25">
      <c r="A32" s="96" t="s">
        <v>414</v>
      </c>
      <c r="B32" s="116">
        <v>1</v>
      </c>
      <c r="C32" s="59">
        <v>50</v>
      </c>
      <c r="D32" s="60" t="s">
        <v>14</v>
      </c>
      <c r="E32" s="61"/>
      <c r="F32" s="141">
        <f t="shared" si="4"/>
        <v>0</v>
      </c>
      <c r="G32" s="142">
        <f t="shared" si="5"/>
        <v>0</v>
      </c>
      <c r="H32" s="142">
        <f t="shared" si="6"/>
        <v>0</v>
      </c>
      <c r="I32" s="142">
        <f t="shared" si="7"/>
        <v>0</v>
      </c>
      <c r="J32" s="88"/>
      <c r="K32" s="143"/>
    </row>
    <row r="33" spans="1:18" ht="47.25" x14ac:dyDescent="0.25">
      <c r="A33" s="96" t="s">
        <v>415</v>
      </c>
      <c r="B33" s="147">
        <v>1</v>
      </c>
      <c r="C33" s="59">
        <v>50</v>
      </c>
      <c r="D33" s="60" t="s">
        <v>14</v>
      </c>
      <c r="E33" s="61"/>
      <c r="F33" s="141">
        <f t="shared" si="4"/>
        <v>0</v>
      </c>
      <c r="G33" s="142">
        <f t="shared" si="5"/>
        <v>0</v>
      </c>
      <c r="H33" s="142">
        <f t="shared" si="6"/>
        <v>0</v>
      </c>
      <c r="I33" s="142">
        <f t="shared" si="7"/>
        <v>0</v>
      </c>
      <c r="J33" s="88"/>
      <c r="K33" s="143"/>
    </row>
    <row r="34" spans="1:18" ht="47.25" x14ac:dyDescent="0.25">
      <c r="A34" s="57" t="s">
        <v>416</v>
      </c>
      <c r="B34" s="116">
        <v>1</v>
      </c>
      <c r="C34" s="59">
        <v>40</v>
      </c>
      <c r="D34" s="60" t="s">
        <v>14</v>
      </c>
      <c r="E34" s="61"/>
      <c r="F34" s="141">
        <f t="shared" si="4"/>
        <v>0</v>
      </c>
      <c r="G34" s="142">
        <f t="shared" si="5"/>
        <v>0</v>
      </c>
      <c r="H34" s="142">
        <f t="shared" si="6"/>
        <v>0</v>
      </c>
      <c r="I34" s="142">
        <f t="shared" si="7"/>
        <v>0</v>
      </c>
      <c r="J34" s="88"/>
      <c r="K34" s="143"/>
    </row>
    <row r="35" spans="1:18" ht="47.25" x14ac:dyDescent="0.25">
      <c r="A35" s="57" t="s">
        <v>417</v>
      </c>
      <c r="B35" s="147">
        <v>1</v>
      </c>
      <c r="C35" s="59">
        <v>400</v>
      </c>
      <c r="D35" s="60" t="s">
        <v>14</v>
      </c>
      <c r="E35" s="61"/>
      <c r="F35" s="141">
        <f t="shared" si="4"/>
        <v>0</v>
      </c>
      <c r="G35" s="142">
        <f t="shared" si="5"/>
        <v>0</v>
      </c>
      <c r="H35" s="142">
        <f t="shared" si="6"/>
        <v>0</v>
      </c>
      <c r="I35" s="142">
        <f t="shared" si="7"/>
        <v>0</v>
      </c>
      <c r="J35" s="88"/>
      <c r="K35" s="143"/>
    </row>
    <row r="36" spans="1:18" ht="31.5" x14ac:dyDescent="0.25">
      <c r="A36" s="57" t="s">
        <v>418</v>
      </c>
      <c r="B36" s="116">
        <v>1</v>
      </c>
      <c r="C36" s="59">
        <v>40</v>
      </c>
      <c r="D36" s="60" t="s">
        <v>14</v>
      </c>
      <c r="E36" s="61"/>
      <c r="F36" s="141">
        <f t="shared" si="4"/>
        <v>0</v>
      </c>
      <c r="G36" s="142">
        <f t="shared" si="5"/>
        <v>0</v>
      </c>
      <c r="H36" s="142">
        <f t="shared" si="6"/>
        <v>0</v>
      </c>
      <c r="I36" s="142">
        <f t="shared" si="7"/>
        <v>0</v>
      </c>
      <c r="J36" s="88"/>
      <c r="K36" s="143"/>
    </row>
    <row r="37" spans="1:18" ht="39" customHeight="1" x14ac:dyDescent="0.25">
      <c r="A37" s="57" t="s">
        <v>421</v>
      </c>
      <c r="B37" s="147">
        <v>1</v>
      </c>
      <c r="C37" s="59">
        <v>40</v>
      </c>
      <c r="D37" s="60" t="s">
        <v>14</v>
      </c>
      <c r="E37" s="61"/>
      <c r="F37" s="141">
        <f t="shared" si="4"/>
        <v>0</v>
      </c>
      <c r="G37" s="142">
        <f t="shared" si="5"/>
        <v>0</v>
      </c>
      <c r="H37" s="142">
        <f t="shared" si="6"/>
        <v>0</v>
      </c>
      <c r="I37" s="142">
        <f t="shared" si="7"/>
        <v>0</v>
      </c>
      <c r="J37" s="88"/>
      <c r="K37" s="143"/>
    </row>
    <row r="38" spans="1:18" ht="31.5" x14ac:dyDescent="0.25">
      <c r="A38" s="57" t="s">
        <v>419</v>
      </c>
      <c r="B38" s="116">
        <v>1</v>
      </c>
      <c r="C38" s="59">
        <v>20</v>
      </c>
      <c r="D38" s="60" t="s">
        <v>14</v>
      </c>
      <c r="E38" s="61"/>
      <c r="F38" s="141">
        <f t="shared" si="4"/>
        <v>0</v>
      </c>
      <c r="G38" s="142">
        <f t="shared" si="5"/>
        <v>0</v>
      </c>
      <c r="H38" s="142">
        <f t="shared" si="6"/>
        <v>0</v>
      </c>
      <c r="I38" s="142">
        <f t="shared" si="7"/>
        <v>0</v>
      </c>
      <c r="J38" s="88"/>
      <c r="K38" s="143"/>
    </row>
    <row r="39" spans="1:18" ht="31.5" x14ac:dyDescent="0.25">
      <c r="A39" s="57" t="s">
        <v>420</v>
      </c>
      <c r="B39" s="116">
        <v>1</v>
      </c>
      <c r="C39" s="59">
        <v>20</v>
      </c>
      <c r="D39" s="60" t="s">
        <v>14</v>
      </c>
      <c r="E39" s="61"/>
      <c r="F39" s="141">
        <f t="shared" si="4"/>
        <v>0</v>
      </c>
      <c r="G39" s="142">
        <f t="shared" si="5"/>
        <v>0</v>
      </c>
      <c r="H39" s="142">
        <f t="shared" si="6"/>
        <v>0</v>
      </c>
      <c r="I39" s="142">
        <f t="shared" si="7"/>
        <v>0</v>
      </c>
      <c r="J39" s="88"/>
      <c r="K39" s="143"/>
    </row>
    <row r="40" spans="1:18" s="29" customFormat="1" ht="21" customHeight="1" thickBot="1" x14ac:dyDescent="0.3">
      <c r="A40" s="251" t="s">
        <v>34</v>
      </c>
      <c r="B40" s="251"/>
      <c r="C40" s="251"/>
      <c r="D40" s="251"/>
      <c r="E40" s="251"/>
      <c r="F40" s="251"/>
      <c r="G40" s="251"/>
      <c r="H40" s="252"/>
      <c r="I40" s="68">
        <f>SUM(G16:G39)</f>
        <v>0</v>
      </c>
      <c r="J40" s="69"/>
      <c r="K40" s="145"/>
      <c r="L40" s="70" t="s">
        <v>43</v>
      </c>
    </row>
    <row r="41" spans="1:18" s="29" customFormat="1" ht="25.5" customHeight="1" thickBot="1" x14ac:dyDescent="0.3">
      <c r="A41" s="251" t="s">
        <v>35</v>
      </c>
      <c r="B41" s="251"/>
      <c r="C41" s="251"/>
      <c r="D41" s="251"/>
      <c r="E41" s="251"/>
      <c r="F41" s="251"/>
      <c r="G41" s="251"/>
      <c r="H41" s="252"/>
      <c r="I41" s="71">
        <f>SUM(I16:I39)</f>
        <v>0</v>
      </c>
    </row>
    <row r="42" spans="1:18" s="29" customFormat="1" ht="25.5" customHeight="1" x14ac:dyDescent="0.25">
      <c r="A42" s="122"/>
      <c r="B42" s="122"/>
      <c r="C42" s="122"/>
      <c r="D42" s="122"/>
      <c r="E42" s="122"/>
      <c r="F42" s="122"/>
      <c r="G42" s="122"/>
      <c r="H42" s="122"/>
      <c r="I42" s="100"/>
    </row>
    <row r="43" spans="1:18" s="29" customFormat="1" ht="25.5" customHeight="1" x14ac:dyDescent="0.25">
      <c r="A43" s="248" t="s">
        <v>16</v>
      </c>
      <c r="B43" s="248"/>
      <c r="C43" s="248"/>
      <c r="D43" s="248"/>
      <c r="E43" s="248"/>
      <c r="F43" s="248"/>
      <c r="G43" s="248"/>
      <c r="H43" s="248"/>
      <c r="I43" s="248"/>
      <c r="J43" s="248"/>
      <c r="K43" s="248"/>
      <c r="L43" s="248"/>
      <c r="M43" s="248"/>
      <c r="N43" s="248"/>
      <c r="O43" s="248"/>
      <c r="P43" s="121"/>
    </row>
    <row r="44" spans="1:18" s="31" customFormat="1" ht="18.75" customHeight="1" x14ac:dyDescent="0.25">
      <c r="A44" s="30" t="s">
        <v>39</v>
      </c>
      <c r="B44" s="30"/>
      <c r="C44" s="30"/>
      <c r="D44" s="30"/>
      <c r="E44" s="30"/>
      <c r="F44" s="30"/>
      <c r="G44" s="30"/>
      <c r="H44" s="30"/>
      <c r="I44" s="30"/>
      <c r="J44" s="30"/>
      <c r="K44" s="30"/>
      <c r="L44" s="30"/>
      <c r="M44" s="30"/>
      <c r="N44" s="30"/>
      <c r="O44" s="30"/>
      <c r="P44" s="30"/>
      <c r="Q44" s="30"/>
      <c r="R44" s="30"/>
    </row>
    <row r="45" spans="1:18" s="31" customFormat="1" ht="15.75" x14ac:dyDescent="0.25">
      <c r="A45" s="30" t="s">
        <v>37</v>
      </c>
      <c r="B45" s="30"/>
      <c r="C45" s="30"/>
      <c r="D45" s="30"/>
      <c r="E45" s="30"/>
      <c r="F45" s="30"/>
      <c r="G45" s="30"/>
      <c r="H45" s="30"/>
      <c r="I45" s="30"/>
      <c r="J45" s="30"/>
      <c r="K45" s="30"/>
      <c r="L45" s="30"/>
      <c r="M45" s="30"/>
      <c r="N45" s="30"/>
      <c r="O45" s="30"/>
      <c r="P45" s="30"/>
      <c r="Q45" s="30"/>
      <c r="R45" s="30"/>
    </row>
    <row r="46" spans="1:18" s="31" customFormat="1" ht="15.75" x14ac:dyDescent="0.25">
      <c r="A46" s="30" t="s">
        <v>38</v>
      </c>
      <c r="B46" s="30"/>
      <c r="C46" s="30"/>
      <c r="D46" s="30"/>
      <c r="E46" s="30"/>
      <c r="F46" s="30"/>
      <c r="G46" s="30"/>
      <c r="H46" s="30"/>
      <c r="I46" s="30"/>
      <c r="J46" s="30"/>
      <c r="K46" s="30"/>
      <c r="L46" s="30"/>
      <c r="M46" s="30"/>
      <c r="N46" s="30"/>
      <c r="O46" s="30"/>
      <c r="P46" s="30"/>
      <c r="Q46" s="30"/>
      <c r="R46" s="30"/>
    </row>
    <row r="47" spans="1:18" s="36" customFormat="1" ht="15.75" x14ac:dyDescent="0.25">
      <c r="B47" s="40"/>
      <c r="K47" s="41"/>
      <c r="N47" s="42"/>
      <c r="O47" s="43"/>
      <c r="P47" s="43"/>
    </row>
    <row r="48" spans="1:18" s="36" customFormat="1" ht="15.75" x14ac:dyDescent="0.25">
      <c r="B48" s="40"/>
      <c r="K48" s="41"/>
      <c r="N48" s="42"/>
      <c r="O48" s="43"/>
      <c r="P48" s="43"/>
    </row>
    <row r="49" spans="1:18" s="36" customFormat="1" ht="15.75" x14ac:dyDescent="0.25">
      <c r="A49" s="34" t="s">
        <v>40</v>
      </c>
      <c r="B49" s="120"/>
      <c r="C49" s="246" t="s">
        <v>17</v>
      </c>
      <c r="D49" s="247"/>
      <c r="E49" s="79"/>
      <c r="F49" s="79"/>
      <c r="I49" s="79"/>
      <c r="K49" s="120" t="s">
        <v>41</v>
      </c>
      <c r="L49" s="120"/>
      <c r="M49" s="120"/>
      <c r="N49" s="120"/>
      <c r="O49" s="120"/>
      <c r="P49" s="120"/>
      <c r="Q49" s="120"/>
      <c r="R49" s="120"/>
    </row>
    <row r="50" spans="1:18" s="6" customFormat="1" x14ac:dyDescent="0.25"/>
  </sheetData>
  <mergeCells count="20">
    <mergeCell ref="A40:H40"/>
    <mergeCell ref="A41:H41"/>
    <mergeCell ref="A43:O43"/>
    <mergeCell ref="C49:D4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54" orientation="landscape" horizontalDpi="300" verticalDpi="300" r:id="rId1"/>
  <rowBreaks count="1" manualBreakCount="1">
    <brk id="26" max="13" man="1"/>
  </rowBreaks>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election activeCell="O43" sqref="O43"/>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46">
        <v>2</v>
      </c>
      <c r="C15" s="146">
        <v>3</v>
      </c>
      <c r="D15" s="136">
        <v>4</v>
      </c>
      <c r="E15" s="136">
        <v>5</v>
      </c>
      <c r="F15" s="136">
        <v>6</v>
      </c>
      <c r="G15" s="136" t="s">
        <v>12</v>
      </c>
      <c r="H15" s="138" t="s">
        <v>32</v>
      </c>
      <c r="I15" s="139" t="s">
        <v>33</v>
      </c>
      <c r="J15" s="137">
        <v>10</v>
      </c>
      <c r="K15" s="140">
        <v>11</v>
      </c>
    </row>
    <row r="16" spans="1:11" ht="31.5" x14ac:dyDescent="0.25">
      <c r="A16" s="113" t="s">
        <v>422</v>
      </c>
      <c r="B16" s="116">
        <v>1</v>
      </c>
      <c r="C16" s="97">
        <v>1</v>
      </c>
      <c r="D16" s="60" t="s">
        <v>14</v>
      </c>
      <c r="E16" s="61"/>
      <c r="F16" s="141">
        <f t="shared" ref="F16:F34" si="0">E16*9.5%</f>
        <v>0</v>
      </c>
      <c r="G16" s="142">
        <f t="shared" ref="G16:G34" si="1">E16+F16</f>
        <v>0</v>
      </c>
      <c r="H16" s="142">
        <f>E16*C16</f>
        <v>0</v>
      </c>
      <c r="I16" s="142">
        <f>C16*G16</f>
        <v>0</v>
      </c>
      <c r="J16" s="88"/>
      <c r="K16" s="143"/>
    </row>
    <row r="17" spans="1:11" ht="15.75" x14ac:dyDescent="0.25">
      <c r="A17" s="113" t="s">
        <v>423</v>
      </c>
      <c r="B17" s="116">
        <v>1</v>
      </c>
      <c r="C17" s="59">
        <v>1</v>
      </c>
      <c r="D17" s="60" t="s">
        <v>14</v>
      </c>
      <c r="E17" s="61"/>
      <c r="F17" s="141">
        <f t="shared" si="0"/>
        <v>0</v>
      </c>
      <c r="G17" s="142">
        <f t="shared" si="1"/>
        <v>0</v>
      </c>
      <c r="H17" s="142">
        <f t="shared" ref="H17:H34" si="2">E17*C17</f>
        <v>0</v>
      </c>
      <c r="I17" s="142">
        <f t="shared" ref="I17:I34" si="3">C17*G17</f>
        <v>0</v>
      </c>
      <c r="J17" s="88"/>
      <c r="K17" s="143"/>
    </row>
    <row r="18" spans="1:11" ht="15.75" x14ac:dyDescent="0.25">
      <c r="A18" s="113" t="s">
        <v>424</v>
      </c>
      <c r="B18" s="116">
        <v>1</v>
      </c>
      <c r="C18" s="59">
        <v>1</v>
      </c>
      <c r="D18" s="60" t="s">
        <v>14</v>
      </c>
      <c r="E18" s="61"/>
      <c r="F18" s="141">
        <f t="shared" si="0"/>
        <v>0</v>
      </c>
      <c r="G18" s="142">
        <f t="shared" si="1"/>
        <v>0</v>
      </c>
      <c r="H18" s="142">
        <f t="shared" si="2"/>
        <v>0</v>
      </c>
      <c r="I18" s="142">
        <f t="shared" si="3"/>
        <v>0</v>
      </c>
      <c r="J18" s="88"/>
      <c r="K18" s="143"/>
    </row>
    <row r="19" spans="1:11" ht="15.75" x14ac:dyDescent="0.25">
      <c r="A19" s="113" t="s">
        <v>425</v>
      </c>
      <c r="B19" s="116">
        <v>1</v>
      </c>
      <c r="C19" s="59">
        <v>1</v>
      </c>
      <c r="D19" s="60" t="s">
        <v>14</v>
      </c>
      <c r="E19" s="61"/>
      <c r="F19" s="141">
        <f t="shared" si="0"/>
        <v>0</v>
      </c>
      <c r="G19" s="142">
        <f t="shared" si="1"/>
        <v>0</v>
      </c>
      <c r="H19" s="142">
        <f t="shared" si="2"/>
        <v>0</v>
      </c>
      <c r="I19" s="142">
        <f t="shared" si="3"/>
        <v>0</v>
      </c>
      <c r="J19" s="88"/>
      <c r="K19" s="143"/>
    </row>
    <row r="20" spans="1:11" ht="15.75" x14ac:dyDescent="0.25">
      <c r="A20" s="113" t="s">
        <v>426</v>
      </c>
      <c r="B20" s="116">
        <v>1</v>
      </c>
      <c r="C20" s="59">
        <v>1</v>
      </c>
      <c r="D20" s="60" t="s">
        <v>14</v>
      </c>
      <c r="E20" s="61"/>
      <c r="F20" s="141">
        <f t="shared" si="0"/>
        <v>0</v>
      </c>
      <c r="G20" s="142">
        <f t="shared" si="1"/>
        <v>0</v>
      </c>
      <c r="H20" s="142">
        <f t="shared" si="2"/>
        <v>0</v>
      </c>
      <c r="I20" s="142">
        <f t="shared" si="3"/>
        <v>0</v>
      </c>
      <c r="J20" s="88"/>
      <c r="K20" s="143"/>
    </row>
    <row r="21" spans="1:11" ht="15.75" x14ac:dyDescent="0.25">
      <c r="A21" s="113" t="s">
        <v>427</v>
      </c>
      <c r="B21" s="116">
        <v>1</v>
      </c>
      <c r="C21" s="59">
        <v>2</v>
      </c>
      <c r="D21" s="60" t="s">
        <v>14</v>
      </c>
      <c r="E21" s="61"/>
      <c r="F21" s="141">
        <f t="shared" si="0"/>
        <v>0</v>
      </c>
      <c r="G21" s="142">
        <f t="shared" si="1"/>
        <v>0</v>
      </c>
      <c r="H21" s="142">
        <f t="shared" si="2"/>
        <v>0</v>
      </c>
      <c r="I21" s="142">
        <f t="shared" si="3"/>
        <v>0</v>
      </c>
      <c r="J21" s="88"/>
      <c r="K21" s="143"/>
    </row>
    <row r="22" spans="1:11" ht="31.5" x14ac:dyDescent="0.25">
      <c r="A22" s="113" t="s">
        <v>428</v>
      </c>
      <c r="B22" s="116">
        <v>1</v>
      </c>
      <c r="C22" s="59">
        <v>1</v>
      </c>
      <c r="D22" s="60" t="s">
        <v>14</v>
      </c>
      <c r="E22" s="61"/>
      <c r="F22" s="141">
        <f t="shared" si="0"/>
        <v>0</v>
      </c>
      <c r="G22" s="142">
        <f t="shared" si="1"/>
        <v>0</v>
      </c>
      <c r="H22" s="142">
        <f t="shared" si="2"/>
        <v>0</v>
      </c>
      <c r="I22" s="142">
        <f t="shared" si="3"/>
        <v>0</v>
      </c>
      <c r="J22" s="88"/>
      <c r="K22" s="143"/>
    </row>
    <row r="23" spans="1:11" ht="31.5" x14ac:dyDescent="0.25">
      <c r="A23" s="113" t="s">
        <v>429</v>
      </c>
      <c r="B23" s="116">
        <v>1</v>
      </c>
      <c r="C23" s="59">
        <v>1</v>
      </c>
      <c r="D23" s="60" t="s">
        <v>14</v>
      </c>
      <c r="E23" s="61"/>
      <c r="F23" s="141">
        <f t="shared" si="0"/>
        <v>0</v>
      </c>
      <c r="G23" s="142">
        <f t="shared" si="1"/>
        <v>0</v>
      </c>
      <c r="H23" s="142">
        <f t="shared" si="2"/>
        <v>0</v>
      </c>
      <c r="I23" s="142">
        <f t="shared" si="3"/>
        <v>0</v>
      </c>
      <c r="J23" s="88"/>
      <c r="K23" s="143"/>
    </row>
    <row r="24" spans="1:11" ht="31.5" x14ac:dyDescent="0.25">
      <c r="A24" s="113" t="s">
        <v>430</v>
      </c>
      <c r="B24" s="116">
        <v>1</v>
      </c>
      <c r="C24" s="59">
        <v>2</v>
      </c>
      <c r="D24" s="60" t="s">
        <v>14</v>
      </c>
      <c r="E24" s="61"/>
      <c r="F24" s="141">
        <f t="shared" si="0"/>
        <v>0</v>
      </c>
      <c r="G24" s="142">
        <f t="shared" si="1"/>
        <v>0</v>
      </c>
      <c r="H24" s="142">
        <f t="shared" si="2"/>
        <v>0</v>
      </c>
      <c r="I24" s="142">
        <f t="shared" si="3"/>
        <v>0</v>
      </c>
      <c r="J24" s="88"/>
      <c r="K24" s="143"/>
    </row>
    <row r="25" spans="1:11" ht="31.5" x14ac:dyDescent="0.25">
      <c r="A25" s="113" t="s">
        <v>431</v>
      </c>
      <c r="B25" s="116">
        <v>1</v>
      </c>
      <c r="C25" s="59">
        <v>1</v>
      </c>
      <c r="D25" s="60" t="s">
        <v>14</v>
      </c>
      <c r="E25" s="61"/>
      <c r="F25" s="141">
        <f t="shared" si="0"/>
        <v>0</v>
      </c>
      <c r="G25" s="142">
        <f t="shared" si="1"/>
        <v>0</v>
      </c>
      <c r="H25" s="142">
        <f t="shared" si="2"/>
        <v>0</v>
      </c>
      <c r="I25" s="142">
        <f t="shared" si="3"/>
        <v>0</v>
      </c>
      <c r="J25" s="88"/>
      <c r="K25" s="143"/>
    </row>
    <row r="26" spans="1:11" ht="31.5" x14ac:dyDescent="0.25">
      <c r="A26" s="113" t="s">
        <v>432</v>
      </c>
      <c r="B26" s="116">
        <v>1</v>
      </c>
      <c r="C26" s="59">
        <v>1</v>
      </c>
      <c r="D26" s="60" t="s">
        <v>14</v>
      </c>
      <c r="E26" s="61"/>
      <c r="F26" s="141">
        <f t="shared" si="0"/>
        <v>0</v>
      </c>
      <c r="G26" s="142">
        <f t="shared" si="1"/>
        <v>0</v>
      </c>
      <c r="H26" s="142">
        <f t="shared" si="2"/>
        <v>0</v>
      </c>
      <c r="I26" s="142">
        <f t="shared" si="3"/>
        <v>0</v>
      </c>
      <c r="J26" s="88"/>
      <c r="K26" s="143"/>
    </row>
    <row r="27" spans="1:11" ht="31.5" x14ac:dyDescent="0.25">
      <c r="A27" s="113" t="s">
        <v>433</v>
      </c>
      <c r="B27" s="116">
        <v>1</v>
      </c>
      <c r="C27" s="59">
        <v>5</v>
      </c>
      <c r="D27" s="60" t="s">
        <v>14</v>
      </c>
      <c r="E27" s="61"/>
      <c r="F27" s="141">
        <f t="shared" si="0"/>
        <v>0</v>
      </c>
      <c r="G27" s="142">
        <f t="shared" si="1"/>
        <v>0</v>
      </c>
      <c r="H27" s="142">
        <f t="shared" si="2"/>
        <v>0</v>
      </c>
      <c r="I27" s="142">
        <f t="shared" si="3"/>
        <v>0</v>
      </c>
      <c r="J27" s="88"/>
      <c r="K27" s="143"/>
    </row>
    <row r="28" spans="1:11" ht="31.5" x14ac:dyDescent="0.25">
      <c r="A28" s="113" t="s">
        <v>434</v>
      </c>
      <c r="B28" s="116">
        <v>1</v>
      </c>
      <c r="C28" s="59">
        <v>5</v>
      </c>
      <c r="D28" s="60" t="s">
        <v>14</v>
      </c>
      <c r="E28" s="61"/>
      <c r="F28" s="141">
        <f t="shared" si="0"/>
        <v>0</v>
      </c>
      <c r="G28" s="142">
        <f t="shared" si="1"/>
        <v>0</v>
      </c>
      <c r="H28" s="142">
        <f t="shared" si="2"/>
        <v>0</v>
      </c>
      <c r="I28" s="142">
        <f t="shared" si="3"/>
        <v>0</v>
      </c>
      <c r="J28" s="88"/>
      <c r="K28" s="143"/>
    </row>
    <row r="29" spans="1:11" ht="31.5" x14ac:dyDescent="0.25">
      <c r="A29" s="113" t="s">
        <v>435</v>
      </c>
      <c r="B29" s="116">
        <v>1</v>
      </c>
      <c r="C29" s="59">
        <v>1</v>
      </c>
      <c r="D29" s="60" t="s">
        <v>14</v>
      </c>
      <c r="E29" s="61"/>
      <c r="F29" s="141">
        <f t="shared" si="0"/>
        <v>0</v>
      </c>
      <c r="G29" s="142">
        <f t="shared" si="1"/>
        <v>0</v>
      </c>
      <c r="H29" s="142">
        <f t="shared" si="2"/>
        <v>0</v>
      </c>
      <c r="I29" s="142">
        <f t="shared" si="3"/>
        <v>0</v>
      </c>
      <c r="J29" s="88"/>
      <c r="K29" s="143"/>
    </row>
    <row r="30" spans="1:11" ht="15.75" x14ac:dyDescent="0.25">
      <c r="A30" s="113" t="s">
        <v>436</v>
      </c>
      <c r="B30" s="116">
        <v>1</v>
      </c>
      <c r="C30" s="59">
        <v>2</v>
      </c>
      <c r="D30" s="60" t="s">
        <v>14</v>
      </c>
      <c r="E30" s="61"/>
      <c r="F30" s="141">
        <f t="shared" si="0"/>
        <v>0</v>
      </c>
      <c r="G30" s="142">
        <f t="shared" si="1"/>
        <v>0</v>
      </c>
      <c r="H30" s="142">
        <f t="shared" si="2"/>
        <v>0</v>
      </c>
      <c r="I30" s="142">
        <f t="shared" si="3"/>
        <v>0</v>
      </c>
      <c r="J30" s="88"/>
      <c r="K30" s="143"/>
    </row>
    <row r="31" spans="1:11" ht="15.75" x14ac:dyDescent="0.25">
      <c r="A31" s="113" t="s">
        <v>437</v>
      </c>
      <c r="B31" s="116">
        <v>1</v>
      </c>
      <c r="C31" s="59">
        <v>5</v>
      </c>
      <c r="D31" s="60" t="s">
        <v>14</v>
      </c>
      <c r="E31" s="61"/>
      <c r="F31" s="141">
        <f t="shared" si="0"/>
        <v>0</v>
      </c>
      <c r="G31" s="142">
        <f t="shared" si="1"/>
        <v>0</v>
      </c>
      <c r="H31" s="142">
        <f t="shared" si="2"/>
        <v>0</v>
      </c>
      <c r="I31" s="142">
        <f t="shared" si="3"/>
        <v>0</v>
      </c>
      <c r="J31" s="88"/>
      <c r="K31" s="143"/>
    </row>
    <row r="32" spans="1:11" ht="31.5" x14ac:dyDescent="0.25">
      <c r="A32" s="113" t="s">
        <v>438</v>
      </c>
      <c r="B32" s="116">
        <v>1</v>
      </c>
      <c r="C32" s="59">
        <v>5</v>
      </c>
      <c r="D32" s="60" t="s">
        <v>14</v>
      </c>
      <c r="E32" s="61"/>
      <c r="F32" s="141">
        <f t="shared" si="0"/>
        <v>0</v>
      </c>
      <c r="G32" s="142">
        <f t="shared" si="1"/>
        <v>0</v>
      </c>
      <c r="H32" s="142">
        <f t="shared" si="2"/>
        <v>0</v>
      </c>
      <c r="I32" s="142">
        <f t="shared" si="3"/>
        <v>0</v>
      </c>
      <c r="J32" s="88"/>
      <c r="K32" s="143"/>
    </row>
    <row r="33" spans="1:11" ht="15.75" x14ac:dyDescent="0.25">
      <c r="A33" s="113" t="s">
        <v>439</v>
      </c>
      <c r="B33" s="116">
        <v>1</v>
      </c>
      <c r="C33" s="59">
        <v>1</v>
      </c>
      <c r="D33" s="60" t="s">
        <v>14</v>
      </c>
      <c r="E33" s="61"/>
      <c r="F33" s="141">
        <f t="shared" si="0"/>
        <v>0</v>
      </c>
      <c r="G33" s="142">
        <f t="shared" si="1"/>
        <v>0</v>
      </c>
      <c r="H33" s="142">
        <f t="shared" si="2"/>
        <v>0</v>
      </c>
      <c r="I33" s="142">
        <f t="shared" si="3"/>
        <v>0</v>
      </c>
      <c r="J33" s="88"/>
      <c r="K33" s="143"/>
    </row>
    <row r="34" spans="1:11" ht="31.5" x14ac:dyDescent="0.25">
      <c r="A34" s="113" t="s">
        <v>440</v>
      </c>
      <c r="B34" s="116">
        <v>1</v>
      </c>
      <c r="C34" s="59">
        <v>2</v>
      </c>
      <c r="D34" s="60" t="s">
        <v>14</v>
      </c>
      <c r="E34" s="61"/>
      <c r="F34" s="141">
        <f t="shared" si="0"/>
        <v>0</v>
      </c>
      <c r="G34" s="142">
        <f t="shared" si="1"/>
        <v>0</v>
      </c>
      <c r="H34" s="142">
        <f t="shared" si="2"/>
        <v>0</v>
      </c>
      <c r="I34" s="142">
        <f t="shared" si="3"/>
        <v>0</v>
      </c>
      <c r="J34" s="88"/>
      <c r="K34" s="143"/>
    </row>
    <row r="35" spans="1:11" ht="31.5" x14ac:dyDescent="0.25">
      <c r="A35" s="113" t="s">
        <v>441</v>
      </c>
      <c r="B35" s="116">
        <v>1</v>
      </c>
      <c r="C35" s="59">
        <v>1</v>
      </c>
      <c r="D35" s="60" t="s">
        <v>14</v>
      </c>
      <c r="E35" s="61"/>
      <c r="F35" s="141">
        <f t="shared" ref="F35:F48" si="4">E35*9.5%</f>
        <v>0</v>
      </c>
      <c r="G35" s="142">
        <f t="shared" ref="G35:G48" si="5">E35+F35</f>
        <v>0</v>
      </c>
      <c r="H35" s="142">
        <f t="shared" ref="H35:H48" si="6">E35*C35</f>
        <v>0</v>
      </c>
      <c r="I35" s="142">
        <f t="shared" ref="I35:I48" si="7">C35*G35</f>
        <v>0</v>
      </c>
      <c r="J35" s="88"/>
      <c r="K35" s="143"/>
    </row>
    <row r="36" spans="1:11" ht="31.5" x14ac:dyDescent="0.25">
      <c r="A36" s="113" t="s">
        <v>442</v>
      </c>
      <c r="B36" s="116">
        <v>1</v>
      </c>
      <c r="C36" s="59">
        <v>1</v>
      </c>
      <c r="D36" s="60" t="s">
        <v>14</v>
      </c>
      <c r="E36" s="61"/>
      <c r="F36" s="141">
        <f t="shared" si="4"/>
        <v>0</v>
      </c>
      <c r="G36" s="142">
        <f t="shared" si="5"/>
        <v>0</v>
      </c>
      <c r="H36" s="142">
        <f t="shared" si="6"/>
        <v>0</v>
      </c>
      <c r="I36" s="142">
        <f t="shared" si="7"/>
        <v>0</v>
      </c>
      <c r="J36" s="88"/>
      <c r="K36" s="143"/>
    </row>
    <row r="37" spans="1:11" ht="31.5" x14ac:dyDescent="0.25">
      <c r="A37" s="113" t="s">
        <v>443</v>
      </c>
      <c r="B37" s="116">
        <v>1</v>
      </c>
      <c r="C37" s="59">
        <v>2</v>
      </c>
      <c r="D37" s="60" t="s">
        <v>14</v>
      </c>
      <c r="E37" s="61"/>
      <c r="F37" s="141">
        <f t="shared" si="4"/>
        <v>0</v>
      </c>
      <c r="G37" s="142">
        <f t="shared" si="5"/>
        <v>0</v>
      </c>
      <c r="H37" s="142">
        <f t="shared" si="6"/>
        <v>0</v>
      </c>
      <c r="I37" s="142">
        <f t="shared" si="7"/>
        <v>0</v>
      </c>
      <c r="J37" s="88"/>
      <c r="K37" s="143"/>
    </row>
    <row r="38" spans="1:11" ht="31.5" x14ac:dyDescent="0.25">
      <c r="A38" s="113" t="s">
        <v>444</v>
      </c>
      <c r="B38" s="116">
        <v>1</v>
      </c>
      <c r="C38" s="59">
        <v>1</v>
      </c>
      <c r="D38" s="60" t="s">
        <v>14</v>
      </c>
      <c r="E38" s="61"/>
      <c r="F38" s="141">
        <f t="shared" si="4"/>
        <v>0</v>
      </c>
      <c r="G38" s="142">
        <f t="shared" si="5"/>
        <v>0</v>
      </c>
      <c r="H38" s="142">
        <f t="shared" si="6"/>
        <v>0</v>
      </c>
      <c r="I38" s="142">
        <f t="shared" si="7"/>
        <v>0</v>
      </c>
      <c r="J38" s="88"/>
      <c r="K38" s="143"/>
    </row>
    <row r="39" spans="1:11" ht="31.5" x14ac:dyDescent="0.25">
      <c r="A39" s="113" t="s">
        <v>445</v>
      </c>
      <c r="B39" s="116">
        <v>1</v>
      </c>
      <c r="C39" s="59">
        <v>1</v>
      </c>
      <c r="D39" s="60" t="s">
        <v>14</v>
      </c>
      <c r="E39" s="61"/>
      <c r="F39" s="141">
        <f t="shared" si="4"/>
        <v>0</v>
      </c>
      <c r="G39" s="142">
        <f t="shared" si="5"/>
        <v>0</v>
      </c>
      <c r="H39" s="142">
        <f t="shared" si="6"/>
        <v>0</v>
      </c>
      <c r="I39" s="142">
        <f t="shared" si="7"/>
        <v>0</v>
      </c>
      <c r="J39" s="88"/>
      <c r="K39" s="143"/>
    </row>
    <row r="40" spans="1:11" ht="31.5" x14ac:dyDescent="0.25">
      <c r="A40" s="113" t="s">
        <v>446</v>
      </c>
      <c r="B40" s="116">
        <v>1</v>
      </c>
      <c r="C40" s="59">
        <v>3</v>
      </c>
      <c r="D40" s="60" t="s">
        <v>14</v>
      </c>
      <c r="E40" s="61"/>
      <c r="F40" s="141">
        <f t="shared" si="4"/>
        <v>0</v>
      </c>
      <c r="G40" s="142">
        <f t="shared" si="5"/>
        <v>0</v>
      </c>
      <c r="H40" s="142">
        <f t="shared" si="6"/>
        <v>0</v>
      </c>
      <c r="I40" s="142">
        <f t="shared" si="7"/>
        <v>0</v>
      </c>
      <c r="J40" s="88"/>
      <c r="K40" s="143"/>
    </row>
    <row r="41" spans="1:11" ht="31.5" x14ac:dyDescent="0.25">
      <c r="A41" s="113" t="s">
        <v>447</v>
      </c>
      <c r="B41" s="116">
        <v>1</v>
      </c>
      <c r="C41" s="59">
        <v>2</v>
      </c>
      <c r="D41" s="60" t="s">
        <v>14</v>
      </c>
      <c r="E41" s="61"/>
      <c r="F41" s="141">
        <f t="shared" si="4"/>
        <v>0</v>
      </c>
      <c r="G41" s="142">
        <f t="shared" si="5"/>
        <v>0</v>
      </c>
      <c r="H41" s="142">
        <f t="shared" si="6"/>
        <v>0</v>
      </c>
      <c r="I41" s="142">
        <f t="shared" si="7"/>
        <v>0</v>
      </c>
      <c r="J41" s="88"/>
      <c r="K41" s="143"/>
    </row>
    <row r="42" spans="1:11" ht="15.75" x14ac:dyDescent="0.25">
      <c r="A42" s="113" t="s">
        <v>448</v>
      </c>
      <c r="B42" s="116">
        <v>1</v>
      </c>
      <c r="C42" s="59">
        <v>1</v>
      </c>
      <c r="D42" s="60" t="s">
        <v>14</v>
      </c>
      <c r="E42" s="61"/>
      <c r="F42" s="141">
        <f t="shared" si="4"/>
        <v>0</v>
      </c>
      <c r="G42" s="142">
        <f t="shared" si="5"/>
        <v>0</v>
      </c>
      <c r="H42" s="142">
        <f t="shared" si="6"/>
        <v>0</v>
      </c>
      <c r="I42" s="142">
        <f t="shared" si="7"/>
        <v>0</v>
      </c>
      <c r="J42" s="88"/>
      <c r="K42" s="143"/>
    </row>
    <row r="43" spans="1:11" ht="31.5" x14ac:dyDescent="0.25">
      <c r="A43" s="113" t="s">
        <v>449</v>
      </c>
      <c r="B43" s="116">
        <v>1</v>
      </c>
      <c r="C43" s="59">
        <v>2</v>
      </c>
      <c r="D43" s="60" t="s">
        <v>14</v>
      </c>
      <c r="E43" s="61"/>
      <c r="F43" s="141">
        <f t="shared" si="4"/>
        <v>0</v>
      </c>
      <c r="G43" s="142">
        <f t="shared" si="5"/>
        <v>0</v>
      </c>
      <c r="H43" s="142">
        <f t="shared" si="6"/>
        <v>0</v>
      </c>
      <c r="I43" s="142">
        <f t="shared" si="7"/>
        <v>0</v>
      </c>
      <c r="J43" s="88"/>
      <c r="K43" s="143"/>
    </row>
    <row r="44" spans="1:11" ht="15.75" x14ac:dyDescent="0.25">
      <c r="A44" s="113" t="s">
        <v>450</v>
      </c>
      <c r="B44" s="116">
        <v>1</v>
      </c>
      <c r="C44" s="59">
        <v>1</v>
      </c>
      <c r="D44" s="60" t="s">
        <v>14</v>
      </c>
      <c r="E44" s="61"/>
      <c r="F44" s="141">
        <f t="shared" si="4"/>
        <v>0</v>
      </c>
      <c r="G44" s="142">
        <f t="shared" si="5"/>
        <v>0</v>
      </c>
      <c r="H44" s="142">
        <f t="shared" si="6"/>
        <v>0</v>
      </c>
      <c r="I44" s="142">
        <f t="shared" si="7"/>
        <v>0</v>
      </c>
      <c r="J44" s="88"/>
      <c r="K44" s="143"/>
    </row>
    <row r="45" spans="1:11" ht="31.5" x14ac:dyDescent="0.25">
      <c r="A45" s="113" t="s">
        <v>451</v>
      </c>
      <c r="B45" s="116">
        <v>1</v>
      </c>
      <c r="C45" s="59">
        <v>2</v>
      </c>
      <c r="D45" s="60" t="s">
        <v>14</v>
      </c>
      <c r="E45" s="61"/>
      <c r="F45" s="141">
        <f t="shared" si="4"/>
        <v>0</v>
      </c>
      <c r="G45" s="142">
        <f t="shared" si="5"/>
        <v>0</v>
      </c>
      <c r="H45" s="142">
        <f t="shared" si="6"/>
        <v>0</v>
      </c>
      <c r="I45" s="142">
        <f t="shared" si="7"/>
        <v>0</v>
      </c>
      <c r="J45" s="88"/>
      <c r="K45" s="143"/>
    </row>
    <row r="46" spans="1:11" ht="31.5" x14ac:dyDescent="0.25">
      <c r="A46" s="112" t="s">
        <v>452</v>
      </c>
      <c r="B46" s="116">
        <v>1</v>
      </c>
      <c r="C46" s="59">
        <v>1</v>
      </c>
      <c r="D46" s="60" t="s">
        <v>14</v>
      </c>
      <c r="E46" s="61"/>
      <c r="F46" s="141">
        <f t="shared" si="4"/>
        <v>0</v>
      </c>
      <c r="G46" s="142">
        <f t="shared" si="5"/>
        <v>0</v>
      </c>
      <c r="H46" s="142">
        <f t="shared" si="6"/>
        <v>0</v>
      </c>
      <c r="I46" s="142">
        <f t="shared" si="7"/>
        <v>0</v>
      </c>
      <c r="J46" s="88"/>
      <c r="K46" s="143"/>
    </row>
    <row r="47" spans="1:11" ht="15.75" x14ac:dyDescent="0.25">
      <c r="A47" s="112" t="s">
        <v>453</v>
      </c>
      <c r="B47" s="116">
        <v>1</v>
      </c>
      <c r="C47" s="59">
        <v>1</v>
      </c>
      <c r="D47" s="60" t="s">
        <v>14</v>
      </c>
      <c r="E47" s="61"/>
      <c r="F47" s="141">
        <f t="shared" si="4"/>
        <v>0</v>
      </c>
      <c r="G47" s="142">
        <f t="shared" si="5"/>
        <v>0</v>
      </c>
      <c r="H47" s="142">
        <f t="shared" si="6"/>
        <v>0</v>
      </c>
      <c r="I47" s="142">
        <f t="shared" si="7"/>
        <v>0</v>
      </c>
      <c r="J47" s="88"/>
      <c r="K47" s="143"/>
    </row>
    <row r="48" spans="1:11" ht="31.5" x14ac:dyDescent="0.25">
      <c r="A48" s="113" t="s">
        <v>454</v>
      </c>
      <c r="B48" s="116">
        <v>1</v>
      </c>
      <c r="C48" s="59">
        <v>1</v>
      </c>
      <c r="D48" s="60" t="s">
        <v>14</v>
      </c>
      <c r="E48" s="61"/>
      <c r="F48" s="141">
        <f t="shared" si="4"/>
        <v>0</v>
      </c>
      <c r="G48" s="142">
        <f t="shared" si="5"/>
        <v>0</v>
      </c>
      <c r="H48" s="142">
        <f t="shared" si="6"/>
        <v>0</v>
      </c>
      <c r="I48" s="142">
        <f t="shared" si="7"/>
        <v>0</v>
      </c>
      <c r="J48" s="88"/>
      <c r="K48" s="143"/>
    </row>
    <row r="49" spans="1:18" s="29" customFormat="1" ht="21" customHeight="1" thickBot="1" x14ac:dyDescent="0.3">
      <c r="A49" s="251" t="s">
        <v>34</v>
      </c>
      <c r="B49" s="251"/>
      <c r="C49" s="251"/>
      <c r="D49" s="251"/>
      <c r="E49" s="251"/>
      <c r="F49" s="251"/>
      <c r="G49" s="251"/>
      <c r="H49" s="252"/>
      <c r="I49" s="68">
        <f>SUM(G16:G48)</f>
        <v>0</v>
      </c>
      <c r="J49" s="69"/>
      <c r="K49" s="145"/>
      <c r="L49" s="70" t="s">
        <v>43</v>
      </c>
    </row>
    <row r="50" spans="1:18" s="29" customFormat="1" ht="25.5" customHeight="1" thickBot="1" x14ac:dyDescent="0.3">
      <c r="A50" s="251" t="s">
        <v>35</v>
      </c>
      <c r="B50" s="251"/>
      <c r="C50" s="251"/>
      <c r="D50" s="251"/>
      <c r="E50" s="251"/>
      <c r="F50" s="251"/>
      <c r="G50" s="251"/>
      <c r="H50" s="252"/>
      <c r="I50" s="71">
        <f>SUM(I16:I48)</f>
        <v>0</v>
      </c>
    </row>
    <row r="51" spans="1:18" s="29" customFormat="1" ht="25.5" customHeight="1" x14ac:dyDescent="0.25">
      <c r="A51" s="122"/>
      <c r="B51" s="122"/>
      <c r="C51" s="122"/>
      <c r="D51" s="122"/>
      <c r="E51" s="122"/>
      <c r="F51" s="122"/>
      <c r="G51" s="122"/>
      <c r="H51" s="122"/>
      <c r="I51" s="100"/>
    </row>
    <row r="52" spans="1:18" s="29" customFormat="1" ht="25.5" customHeight="1" x14ac:dyDescent="0.25">
      <c r="A52" s="248" t="s">
        <v>16</v>
      </c>
      <c r="B52" s="248"/>
      <c r="C52" s="248"/>
      <c r="D52" s="248"/>
      <c r="E52" s="248"/>
      <c r="F52" s="248"/>
      <c r="G52" s="248"/>
      <c r="H52" s="248"/>
      <c r="I52" s="248"/>
      <c r="J52" s="248"/>
      <c r="K52" s="248"/>
      <c r="L52" s="248"/>
      <c r="M52" s="248"/>
      <c r="N52" s="248"/>
      <c r="O52" s="248"/>
      <c r="P52" s="121"/>
    </row>
    <row r="53" spans="1:18" s="31" customFormat="1" ht="18.75" customHeight="1" x14ac:dyDescent="0.25">
      <c r="A53" s="30" t="s">
        <v>39</v>
      </c>
      <c r="B53" s="30"/>
      <c r="C53" s="30"/>
      <c r="D53" s="30"/>
      <c r="E53" s="30"/>
      <c r="F53" s="30"/>
      <c r="G53" s="30"/>
      <c r="H53" s="30"/>
      <c r="I53" s="30"/>
      <c r="J53" s="30"/>
      <c r="K53" s="30"/>
      <c r="L53" s="30"/>
      <c r="M53" s="30"/>
      <c r="N53" s="30"/>
      <c r="O53" s="30"/>
      <c r="P53" s="30"/>
      <c r="Q53" s="30"/>
      <c r="R53" s="30"/>
    </row>
    <row r="54" spans="1:18" s="31" customFormat="1" ht="15.75" x14ac:dyDescent="0.25">
      <c r="A54" s="30" t="s">
        <v>37</v>
      </c>
      <c r="B54" s="30"/>
      <c r="C54" s="30"/>
      <c r="D54" s="30"/>
      <c r="E54" s="30"/>
      <c r="F54" s="30"/>
      <c r="G54" s="30"/>
      <c r="H54" s="30"/>
      <c r="I54" s="30"/>
      <c r="J54" s="30"/>
      <c r="K54" s="30"/>
      <c r="L54" s="30"/>
      <c r="M54" s="30"/>
      <c r="N54" s="30"/>
      <c r="O54" s="30"/>
      <c r="P54" s="30"/>
      <c r="Q54" s="30"/>
      <c r="R54" s="30"/>
    </row>
    <row r="55" spans="1:18" s="31" customFormat="1" ht="15.75" x14ac:dyDescent="0.25">
      <c r="A55" s="30" t="s">
        <v>38</v>
      </c>
      <c r="B55" s="30"/>
      <c r="C55" s="30"/>
      <c r="D55" s="30"/>
      <c r="E55" s="30"/>
      <c r="F55" s="30"/>
      <c r="G55" s="30"/>
      <c r="H55" s="30"/>
      <c r="I55" s="30"/>
      <c r="J55" s="30"/>
      <c r="K55" s="30"/>
      <c r="L55" s="30"/>
      <c r="M55" s="30"/>
      <c r="N55" s="30"/>
      <c r="O55" s="30"/>
      <c r="P55" s="30"/>
      <c r="Q55" s="30"/>
      <c r="R55" s="30"/>
    </row>
    <row r="56" spans="1:18" s="36" customFormat="1" ht="15.75" x14ac:dyDescent="0.25">
      <c r="B56" s="40"/>
      <c r="K56" s="41"/>
      <c r="N56" s="42"/>
      <c r="O56" s="43"/>
      <c r="P56" s="43"/>
    </row>
    <row r="57" spans="1:18" s="36" customFormat="1" ht="15.75" x14ac:dyDescent="0.25">
      <c r="B57" s="40"/>
      <c r="K57" s="41"/>
      <c r="N57" s="42"/>
      <c r="O57" s="43"/>
      <c r="P57" s="43"/>
    </row>
    <row r="58" spans="1:18" s="36" customFormat="1" ht="15.75" x14ac:dyDescent="0.25">
      <c r="A58" s="34" t="s">
        <v>40</v>
      </c>
      <c r="B58" s="120"/>
      <c r="C58" s="246" t="s">
        <v>17</v>
      </c>
      <c r="D58" s="247"/>
      <c r="E58" s="79"/>
      <c r="F58" s="79"/>
      <c r="I58" s="79"/>
      <c r="K58" s="120" t="s">
        <v>41</v>
      </c>
      <c r="L58" s="120"/>
      <c r="M58" s="120"/>
      <c r="N58" s="120"/>
      <c r="O58" s="120"/>
      <c r="P58" s="120"/>
      <c r="Q58" s="120"/>
      <c r="R58" s="120"/>
    </row>
    <row r="59" spans="1:18" s="6" customFormat="1" x14ac:dyDescent="0.25"/>
  </sheetData>
  <mergeCells count="20">
    <mergeCell ref="A49:H49"/>
    <mergeCell ref="A50:H50"/>
    <mergeCell ref="A52:O52"/>
    <mergeCell ref="C58:D5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4" zoomScaleNormal="100" workbookViewId="0">
      <selection activeCell="I18" sqref="I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172.5" customHeight="1" x14ac:dyDescent="0.25">
      <c r="A16" s="166" t="s">
        <v>787</v>
      </c>
      <c r="B16" s="201">
        <v>1</v>
      </c>
      <c r="C16" s="201">
        <v>2000</v>
      </c>
      <c r="D16" s="201" t="s">
        <v>15</v>
      </c>
      <c r="E16" s="158"/>
      <c r="F16" s="159">
        <f t="shared" ref="F16" si="0">E16*9.5%</f>
        <v>0</v>
      </c>
      <c r="G16" s="160">
        <f t="shared" ref="G16" si="1">E16+F16</f>
        <v>0</v>
      </c>
      <c r="H16" s="160">
        <f>E16*C16</f>
        <v>0</v>
      </c>
      <c r="I16" s="160">
        <f>C16*G16</f>
        <v>0</v>
      </c>
      <c r="J16" s="161"/>
      <c r="K16" s="130"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77.25" customHeight="1" thickBot="1" x14ac:dyDescent="0.3">
      <c r="A16" s="113" t="s">
        <v>455</v>
      </c>
      <c r="B16" s="58">
        <v>1</v>
      </c>
      <c r="C16" s="59">
        <v>60</v>
      </c>
      <c r="D16" s="58" t="s">
        <v>15</v>
      </c>
      <c r="E16" s="61"/>
      <c r="F16" s="62">
        <f t="shared" ref="F16" si="0">E16*9.5%</f>
        <v>0</v>
      </c>
      <c r="G16" s="63">
        <f t="shared" ref="G16" si="1">E16+F16</f>
        <v>0</v>
      </c>
      <c r="H16" s="63">
        <f>E16*C16</f>
        <v>0</v>
      </c>
      <c r="I16" s="63">
        <f>C16*G16</f>
        <v>0</v>
      </c>
      <c r="J16" s="88"/>
      <c r="K16" s="130" t="s">
        <v>18</v>
      </c>
    </row>
    <row r="17" spans="1:18" ht="51" customHeight="1" thickBot="1" x14ac:dyDescent="0.3">
      <c r="A17" s="113" t="s">
        <v>456</v>
      </c>
      <c r="B17" s="58">
        <v>1</v>
      </c>
      <c r="C17" s="59">
        <v>100</v>
      </c>
      <c r="D17" s="60" t="s">
        <v>15</v>
      </c>
      <c r="E17" s="61"/>
      <c r="F17" s="62">
        <f t="shared" ref="F17:F18" si="2">E17*9.5%</f>
        <v>0</v>
      </c>
      <c r="G17" s="63">
        <f t="shared" ref="G17:G18" si="3">E17+F17</f>
        <v>0</v>
      </c>
      <c r="H17" s="63">
        <f t="shared" ref="H17:H18" si="4">E17*C17</f>
        <v>0</v>
      </c>
      <c r="I17" s="63">
        <f t="shared" ref="I17:I18" si="5">C17*G17</f>
        <v>0</v>
      </c>
      <c r="J17" s="88"/>
      <c r="K17" s="130" t="s">
        <v>18</v>
      </c>
    </row>
    <row r="18" spans="1:18" ht="48" customHeight="1" thickBot="1" x14ac:dyDescent="0.3">
      <c r="A18" s="113" t="s">
        <v>457</v>
      </c>
      <c r="B18" s="58">
        <v>1</v>
      </c>
      <c r="C18" s="59">
        <v>20</v>
      </c>
      <c r="D18" s="60" t="s">
        <v>15</v>
      </c>
      <c r="E18" s="61"/>
      <c r="F18" s="62">
        <f t="shared" si="2"/>
        <v>0</v>
      </c>
      <c r="G18" s="63">
        <f t="shared" si="3"/>
        <v>0</v>
      </c>
      <c r="H18" s="63">
        <f t="shared" si="4"/>
        <v>0</v>
      </c>
      <c r="I18" s="63">
        <f t="shared" si="5"/>
        <v>0</v>
      </c>
      <c r="J18" s="88"/>
      <c r="K18" s="130" t="s">
        <v>18</v>
      </c>
    </row>
    <row r="19" spans="1:18" s="29" customFormat="1" ht="21" customHeight="1" thickBot="1" x14ac:dyDescent="0.3">
      <c r="A19" s="249" t="s">
        <v>34</v>
      </c>
      <c r="B19" s="249"/>
      <c r="C19" s="249"/>
      <c r="D19" s="249"/>
      <c r="E19" s="249"/>
      <c r="F19" s="249"/>
      <c r="G19" s="249"/>
      <c r="H19" s="250"/>
      <c r="I19" s="68">
        <f>SUM(H16:H18)</f>
        <v>0</v>
      </c>
      <c r="J19" s="69"/>
      <c r="K19" s="86"/>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22"/>
      <c r="B21" s="122"/>
      <c r="C21" s="122"/>
      <c r="D21" s="122"/>
      <c r="E21" s="122"/>
      <c r="F21" s="122"/>
      <c r="G21" s="122"/>
      <c r="H21" s="122"/>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21"/>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20"/>
      <c r="C28" s="246" t="s">
        <v>17</v>
      </c>
      <c r="D28" s="247"/>
      <c r="E28" s="79"/>
      <c r="F28" s="79"/>
      <c r="I28" s="79"/>
      <c r="K28" s="120" t="s">
        <v>41</v>
      </c>
      <c r="L28" s="120"/>
      <c r="M28" s="120"/>
      <c r="N28" s="120"/>
      <c r="O28" s="120"/>
      <c r="P28" s="120"/>
      <c r="Q28" s="120"/>
      <c r="R28" s="12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19" zoomScaleNormal="100" workbookViewId="0">
      <selection activeCell="I25" sqref="I25"/>
    </sheetView>
  </sheetViews>
  <sheetFormatPr defaultRowHeight="15" x14ac:dyDescent="0.25"/>
  <cols>
    <col min="1" max="1" width="58.710937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238.5" customHeight="1" thickBot="1" x14ac:dyDescent="0.3">
      <c r="A16" s="113" t="s">
        <v>458</v>
      </c>
      <c r="B16" s="58">
        <v>1</v>
      </c>
      <c r="C16" s="59">
        <v>10</v>
      </c>
      <c r="D16" s="58" t="s">
        <v>15</v>
      </c>
      <c r="E16" s="61"/>
      <c r="F16" s="62">
        <f t="shared" ref="F16:F18" si="0">E16*9.5%</f>
        <v>0</v>
      </c>
      <c r="G16" s="63">
        <f t="shared" ref="G16:G18" si="1">E16+F16</f>
        <v>0</v>
      </c>
      <c r="H16" s="63">
        <f>E16*C16</f>
        <v>0</v>
      </c>
      <c r="I16" s="63">
        <f>C16*G16</f>
        <v>0</v>
      </c>
      <c r="J16" s="88"/>
      <c r="K16" s="130" t="s">
        <v>18</v>
      </c>
    </row>
    <row r="17" spans="1:18" ht="59.25" customHeight="1" thickBot="1" x14ac:dyDescent="0.3">
      <c r="A17" s="113" t="s">
        <v>459</v>
      </c>
      <c r="B17" s="58">
        <v>1</v>
      </c>
      <c r="C17" s="59">
        <v>40</v>
      </c>
      <c r="D17" s="60" t="s">
        <v>15</v>
      </c>
      <c r="E17" s="61"/>
      <c r="F17" s="62">
        <f t="shared" si="0"/>
        <v>0</v>
      </c>
      <c r="G17" s="63">
        <f t="shared" si="1"/>
        <v>0</v>
      </c>
      <c r="H17" s="63">
        <f t="shared" ref="H17:H18" si="2">E17*C17</f>
        <v>0</v>
      </c>
      <c r="I17" s="63">
        <f t="shared" ref="I17:I18" si="3">C17*G17</f>
        <v>0</v>
      </c>
      <c r="J17" s="88"/>
      <c r="K17" s="130" t="s">
        <v>18</v>
      </c>
    </row>
    <row r="18" spans="1:18" ht="165.75" customHeight="1" thickBot="1" x14ac:dyDescent="0.3">
      <c r="A18" s="113" t="s">
        <v>460</v>
      </c>
      <c r="B18" s="58">
        <v>1</v>
      </c>
      <c r="C18" s="59">
        <v>400</v>
      </c>
      <c r="D18" s="60" t="s">
        <v>15</v>
      </c>
      <c r="E18" s="61"/>
      <c r="F18" s="62">
        <f t="shared" si="0"/>
        <v>0</v>
      </c>
      <c r="G18" s="63">
        <f t="shared" si="1"/>
        <v>0</v>
      </c>
      <c r="H18" s="63">
        <f t="shared" si="2"/>
        <v>0</v>
      </c>
      <c r="I18" s="63">
        <f t="shared" si="3"/>
        <v>0</v>
      </c>
      <c r="J18" s="88"/>
      <c r="K18" s="130" t="s">
        <v>18</v>
      </c>
    </row>
    <row r="19" spans="1:18" ht="59.25" customHeight="1" thickBot="1" x14ac:dyDescent="0.3">
      <c r="A19" s="113" t="s">
        <v>461</v>
      </c>
      <c r="B19" s="58">
        <v>1</v>
      </c>
      <c r="C19" s="59">
        <v>70</v>
      </c>
      <c r="D19" s="58" t="s">
        <v>15</v>
      </c>
      <c r="E19" s="61"/>
      <c r="F19" s="62">
        <f t="shared" ref="F19" si="4">E19*9.5%</f>
        <v>0</v>
      </c>
      <c r="G19" s="63">
        <f t="shared" ref="G19" si="5">E19+F19</f>
        <v>0</v>
      </c>
      <c r="H19" s="63">
        <f>E19*C19</f>
        <v>0</v>
      </c>
      <c r="I19" s="63">
        <f>C19*G19</f>
        <v>0</v>
      </c>
      <c r="J19" s="88"/>
      <c r="K19" s="130" t="s">
        <v>18</v>
      </c>
    </row>
    <row r="20" spans="1:18" s="29" customFormat="1" ht="21" customHeight="1" thickBot="1" x14ac:dyDescent="0.3">
      <c r="A20" s="249" t="s">
        <v>34</v>
      </c>
      <c r="B20" s="249"/>
      <c r="C20" s="249"/>
      <c r="D20" s="249"/>
      <c r="E20" s="249"/>
      <c r="F20" s="249"/>
      <c r="G20" s="249"/>
      <c r="H20" s="250"/>
      <c r="I20" s="68">
        <f>SUM(H16:H18)</f>
        <v>0</v>
      </c>
      <c r="J20" s="69"/>
      <c r="K20" s="86"/>
      <c r="L20" s="70" t="s">
        <v>43</v>
      </c>
    </row>
    <row r="21" spans="1:18" s="29" customFormat="1" ht="25.5" customHeight="1" thickBot="1" x14ac:dyDescent="0.3">
      <c r="A21" s="251" t="s">
        <v>35</v>
      </c>
      <c r="B21" s="251"/>
      <c r="C21" s="251"/>
      <c r="D21" s="251"/>
      <c r="E21" s="251"/>
      <c r="F21" s="251"/>
      <c r="G21" s="251"/>
      <c r="H21" s="252"/>
      <c r="I21" s="71">
        <f>SUM(I16:I18)</f>
        <v>0</v>
      </c>
    </row>
    <row r="22" spans="1:18" s="29" customFormat="1" ht="25.5" customHeight="1" x14ac:dyDescent="0.25">
      <c r="A22" s="122"/>
      <c r="B22" s="122"/>
      <c r="C22" s="122"/>
      <c r="D22" s="122"/>
      <c r="E22" s="122"/>
      <c r="F22" s="122"/>
      <c r="G22" s="122"/>
      <c r="H22" s="122"/>
      <c r="I22" s="100"/>
    </row>
    <row r="23" spans="1:18" s="29" customFormat="1" ht="25.5" customHeight="1" x14ac:dyDescent="0.25">
      <c r="A23" s="248" t="s">
        <v>16</v>
      </c>
      <c r="B23" s="248"/>
      <c r="C23" s="248"/>
      <c r="D23" s="248"/>
      <c r="E23" s="248"/>
      <c r="F23" s="248"/>
      <c r="G23" s="248"/>
      <c r="H23" s="248"/>
      <c r="I23" s="248"/>
      <c r="J23" s="248"/>
      <c r="K23" s="248"/>
      <c r="L23" s="248"/>
      <c r="M23" s="248"/>
      <c r="N23" s="248"/>
      <c r="O23" s="248"/>
      <c r="P23" s="121"/>
    </row>
    <row r="24" spans="1:18" s="31" customFormat="1" ht="18.75" customHeight="1" x14ac:dyDescent="0.25">
      <c r="A24" s="30" t="s">
        <v>39</v>
      </c>
      <c r="B24" s="30"/>
      <c r="C24" s="30"/>
      <c r="D24" s="30"/>
      <c r="E24" s="30"/>
      <c r="F24" s="30"/>
      <c r="G24" s="30"/>
      <c r="H24" s="30"/>
      <c r="I24" s="30"/>
      <c r="J24" s="30"/>
      <c r="K24" s="30"/>
      <c r="L24" s="30"/>
      <c r="M24" s="30"/>
      <c r="N24" s="30"/>
      <c r="O24" s="30"/>
      <c r="P24" s="30"/>
      <c r="Q24" s="30"/>
      <c r="R24" s="30"/>
    </row>
    <row r="25" spans="1:18" s="31" customFormat="1" ht="15.75" x14ac:dyDescent="0.25">
      <c r="A25" s="30" t="s">
        <v>37</v>
      </c>
      <c r="B25" s="30"/>
      <c r="C25" s="30"/>
      <c r="D25" s="30"/>
      <c r="E25" s="30"/>
      <c r="F25" s="30"/>
      <c r="G25" s="30"/>
      <c r="H25" s="30"/>
      <c r="I25" s="30"/>
      <c r="J25" s="30"/>
      <c r="K25" s="30"/>
      <c r="L25" s="30"/>
      <c r="M25" s="30"/>
      <c r="N25" s="30"/>
      <c r="O25" s="30"/>
      <c r="P25" s="30"/>
      <c r="Q25" s="30"/>
      <c r="R25" s="30"/>
    </row>
    <row r="26" spans="1:18" s="31" customFormat="1" ht="15.75" x14ac:dyDescent="0.25">
      <c r="A26" s="30" t="s">
        <v>38</v>
      </c>
      <c r="B26" s="30"/>
      <c r="C26" s="30"/>
      <c r="D26" s="30"/>
      <c r="E26" s="30"/>
      <c r="F26" s="30"/>
      <c r="G26" s="30"/>
      <c r="H26" s="30"/>
      <c r="I26" s="30"/>
      <c r="J26" s="30"/>
      <c r="K26" s="30"/>
      <c r="L26" s="30"/>
      <c r="M26" s="30"/>
      <c r="N26" s="30"/>
      <c r="O26" s="30"/>
      <c r="P26" s="30"/>
      <c r="Q26" s="30"/>
      <c r="R26" s="30"/>
    </row>
    <row r="27" spans="1:18" s="36" customFormat="1" ht="15.75" x14ac:dyDescent="0.25">
      <c r="B27" s="40"/>
      <c r="K27" s="41"/>
      <c r="N27" s="42"/>
      <c r="O27" s="43"/>
      <c r="P27" s="43"/>
    </row>
    <row r="28" spans="1:18" s="36" customFormat="1" ht="15.75" x14ac:dyDescent="0.25">
      <c r="B28" s="40"/>
      <c r="K28" s="41"/>
      <c r="N28" s="42"/>
      <c r="O28" s="43"/>
      <c r="P28" s="43"/>
    </row>
    <row r="29" spans="1:18" s="36" customFormat="1" ht="15.75" x14ac:dyDescent="0.25">
      <c r="A29" s="34" t="s">
        <v>40</v>
      </c>
      <c r="B29" s="120"/>
      <c r="C29" s="246" t="s">
        <v>17</v>
      </c>
      <c r="D29" s="247"/>
      <c r="E29" s="79"/>
      <c r="F29" s="79"/>
      <c r="I29" s="79"/>
      <c r="K29" s="120" t="s">
        <v>41</v>
      </c>
      <c r="L29" s="120"/>
      <c r="M29" s="120"/>
      <c r="N29" s="120"/>
      <c r="O29" s="120"/>
      <c r="P29" s="120"/>
      <c r="Q29" s="120"/>
      <c r="R29" s="120"/>
    </row>
    <row r="30" spans="1:18" s="6" customFormat="1" x14ac:dyDescent="0.25"/>
  </sheetData>
  <mergeCells count="20">
    <mergeCell ref="A20:H20"/>
    <mergeCell ref="A21:H21"/>
    <mergeCell ref="A23:O23"/>
    <mergeCell ref="C29:D2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50" orientation="landscape" horizontalDpi="300" verticalDpi="300" r:id="rId1"/>
  <colBreaks count="1" manualBreakCount="1">
    <brk id="14"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85"/>
  <sheetViews>
    <sheetView topLeftCell="A61" zoomScaleNormal="100" workbookViewId="0">
      <selection activeCell="A76" sqref="A76:H7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69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46">
        <v>2</v>
      </c>
      <c r="C15" s="146">
        <v>3</v>
      </c>
      <c r="D15" s="136">
        <v>4</v>
      </c>
      <c r="E15" s="136">
        <v>5</v>
      </c>
      <c r="F15" s="136">
        <v>6</v>
      </c>
      <c r="G15" s="136" t="s">
        <v>12</v>
      </c>
      <c r="H15" s="138" t="s">
        <v>32</v>
      </c>
      <c r="I15" s="139" t="s">
        <v>33</v>
      </c>
      <c r="J15" s="137">
        <v>10</v>
      </c>
      <c r="K15" s="140">
        <v>11</v>
      </c>
    </row>
    <row r="16" spans="1:11" ht="31.5" x14ac:dyDescent="0.25">
      <c r="A16" s="148" t="s">
        <v>462</v>
      </c>
      <c r="B16" s="116">
        <v>1</v>
      </c>
      <c r="C16" s="97">
        <v>40</v>
      </c>
      <c r="D16" s="60" t="s">
        <v>14</v>
      </c>
      <c r="E16" s="61"/>
      <c r="F16" s="141">
        <f t="shared" ref="F16:F38" si="0">E16*9.5%</f>
        <v>0</v>
      </c>
      <c r="G16" s="142">
        <f t="shared" ref="G16:G38" si="1">E16+F16</f>
        <v>0</v>
      </c>
      <c r="H16" s="142">
        <f>E16*C16</f>
        <v>0</v>
      </c>
      <c r="I16" s="142">
        <f>C16*G16</f>
        <v>0</v>
      </c>
      <c r="J16" s="88"/>
      <c r="K16" s="143"/>
    </row>
    <row r="17" spans="1:11" ht="15.75" x14ac:dyDescent="0.25">
      <c r="A17" s="148" t="s">
        <v>463</v>
      </c>
      <c r="B17" s="116">
        <v>1</v>
      </c>
      <c r="C17" s="97">
        <v>20</v>
      </c>
      <c r="D17" s="60" t="s">
        <v>14</v>
      </c>
      <c r="E17" s="61"/>
      <c r="F17" s="141">
        <f t="shared" si="0"/>
        <v>0</v>
      </c>
      <c r="G17" s="142">
        <f t="shared" si="1"/>
        <v>0</v>
      </c>
      <c r="H17" s="142">
        <f t="shared" ref="H17:H38" si="2">E17*C17</f>
        <v>0</v>
      </c>
      <c r="I17" s="142">
        <f t="shared" ref="I17:I38" si="3">C17*G17</f>
        <v>0</v>
      </c>
      <c r="J17" s="88"/>
      <c r="K17" s="143"/>
    </row>
    <row r="18" spans="1:11" ht="31.5" x14ac:dyDescent="0.25">
      <c r="A18" s="149" t="s">
        <v>464</v>
      </c>
      <c r="B18" s="116">
        <v>1</v>
      </c>
      <c r="C18" s="59">
        <v>200</v>
      </c>
      <c r="D18" s="60" t="s">
        <v>14</v>
      </c>
      <c r="E18" s="61"/>
      <c r="F18" s="141">
        <f t="shared" si="0"/>
        <v>0</v>
      </c>
      <c r="G18" s="142">
        <f t="shared" si="1"/>
        <v>0</v>
      </c>
      <c r="H18" s="142">
        <f t="shared" si="2"/>
        <v>0</v>
      </c>
      <c r="I18" s="142">
        <f t="shared" si="3"/>
        <v>0</v>
      </c>
      <c r="J18" s="88"/>
      <c r="K18" s="143"/>
    </row>
    <row r="19" spans="1:11" ht="31.5" x14ac:dyDescent="0.25">
      <c r="A19" s="150" t="s">
        <v>465</v>
      </c>
      <c r="B19" s="116">
        <v>1</v>
      </c>
      <c r="C19" s="59">
        <v>500</v>
      </c>
      <c r="D19" s="60" t="s">
        <v>19</v>
      </c>
      <c r="E19" s="61"/>
      <c r="F19" s="141">
        <f t="shared" si="0"/>
        <v>0</v>
      </c>
      <c r="G19" s="142">
        <f t="shared" si="1"/>
        <v>0</v>
      </c>
      <c r="H19" s="142">
        <f t="shared" si="2"/>
        <v>0</v>
      </c>
      <c r="I19" s="142">
        <f t="shared" si="3"/>
        <v>0</v>
      </c>
      <c r="J19" s="88"/>
      <c r="K19" s="143"/>
    </row>
    <row r="20" spans="1:11" ht="31.5" x14ac:dyDescent="0.25">
      <c r="A20" s="148" t="s">
        <v>466</v>
      </c>
      <c r="B20" s="116">
        <v>1</v>
      </c>
      <c r="C20" s="59">
        <v>300</v>
      </c>
      <c r="D20" s="60" t="s">
        <v>14</v>
      </c>
      <c r="E20" s="61"/>
      <c r="F20" s="141">
        <f t="shared" si="0"/>
        <v>0</v>
      </c>
      <c r="G20" s="142">
        <f t="shared" si="1"/>
        <v>0</v>
      </c>
      <c r="H20" s="142">
        <f t="shared" si="2"/>
        <v>0</v>
      </c>
      <c r="I20" s="142">
        <f t="shared" si="3"/>
        <v>0</v>
      </c>
      <c r="J20" s="88"/>
      <c r="K20" s="143"/>
    </row>
    <row r="21" spans="1:11" ht="63" x14ac:dyDescent="0.25">
      <c r="A21" s="148" t="s">
        <v>467</v>
      </c>
      <c r="B21" s="116">
        <v>1</v>
      </c>
      <c r="C21" s="59">
        <v>300</v>
      </c>
      <c r="D21" s="60" t="s">
        <v>14</v>
      </c>
      <c r="E21" s="61"/>
      <c r="F21" s="141">
        <f t="shared" si="0"/>
        <v>0</v>
      </c>
      <c r="G21" s="142">
        <f t="shared" si="1"/>
        <v>0</v>
      </c>
      <c r="H21" s="142">
        <f t="shared" si="2"/>
        <v>0</v>
      </c>
      <c r="I21" s="142">
        <f t="shared" si="3"/>
        <v>0</v>
      </c>
      <c r="J21" s="88"/>
      <c r="K21" s="143"/>
    </row>
    <row r="22" spans="1:11" ht="31.5" x14ac:dyDescent="0.25">
      <c r="A22" s="148" t="s">
        <v>468</v>
      </c>
      <c r="B22" s="116">
        <v>1</v>
      </c>
      <c r="C22" s="59">
        <v>20</v>
      </c>
      <c r="D22" s="60" t="s">
        <v>14</v>
      </c>
      <c r="E22" s="61"/>
      <c r="F22" s="141">
        <f t="shared" si="0"/>
        <v>0</v>
      </c>
      <c r="G22" s="142">
        <f t="shared" si="1"/>
        <v>0</v>
      </c>
      <c r="H22" s="142">
        <f t="shared" si="2"/>
        <v>0</v>
      </c>
      <c r="I22" s="142">
        <f t="shared" si="3"/>
        <v>0</v>
      </c>
      <c r="J22" s="88"/>
      <c r="K22" s="143"/>
    </row>
    <row r="23" spans="1:11" ht="47.25" x14ac:dyDescent="0.25">
      <c r="A23" s="148" t="s">
        <v>469</v>
      </c>
      <c r="B23" s="116">
        <v>1</v>
      </c>
      <c r="C23" s="59">
        <v>50</v>
      </c>
      <c r="D23" s="60" t="s">
        <v>14</v>
      </c>
      <c r="E23" s="61"/>
      <c r="F23" s="141">
        <f t="shared" si="0"/>
        <v>0</v>
      </c>
      <c r="G23" s="142">
        <f t="shared" si="1"/>
        <v>0</v>
      </c>
      <c r="H23" s="142">
        <f t="shared" si="2"/>
        <v>0</v>
      </c>
      <c r="I23" s="142">
        <f t="shared" si="3"/>
        <v>0</v>
      </c>
      <c r="J23" s="88"/>
      <c r="K23" s="143"/>
    </row>
    <row r="24" spans="1:11" ht="47.25" x14ac:dyDescent="0.25">
      <c r="A24" s="148" t="s">
        <v>470</v>
      </c>
      <c r="B24" s="116">
        <v>1</v>
      </c>
      <c r="C24" s="59">
        <v>100</v>
      </c>
      <c r="D24" s="60" t="s">
        <v>14</v>
      </c>
      <c r="E24" s="61"/>
      <c r="F24" s="141">
        <f t="shared" si="0"/>
        <v>0</v>
      </c>
      <c r="G24" s="142">
        <f t="shared" si="1"/>
        <v>0</v>
      </c>
      <c r="H24" s="142">
        <f t="shared" si="2"/>
        <v>0</v>
      </c>
      <c r="I24" s="142">
        <f t="shared" si="3"/>
        <v>0</v>
      </c>
      <c r="J24" s="88"/>
      <c r="K24" s="143"/>
    </row>
    <row r="25" spans="1:11" ht="31.5" x14ac:dyDescent="0.25">
      <c r="A25" s="148" t="s">
        <v>471</v>
      </c>
      <c r="B25" s="116">
        <v>1</v>
      </c>
      <c r="C25" s="59">
        <v>30</v>
      </c>
      <c r="D25" s="60" t="s">
        <v>14</v>
      </c>
      <c r="E25" s="61"/>
      <c r="F25" s="141">
        <f t="shared" si="0"/>
        <v>0</v>
      </c>
      <c r="G25" s="142">
        <f t="shared" si="1"/>
        <v>0</v>
      </c>
      <c r="H25" s="142">
        <f t="shared" si="2"/>
        <v>0</v>
      </c>
      <c r="I25" s="142">
        <f t="shared" si="3"/>
        <v>0</v>
      </c>
      <c r="J25" s="88"/>
      <c r="K25" s="143"/>
    </row>
    <row r="26" spans="1:11" ht="31.5" x14ac:dyDescent="0.25">
      <c r="A26" s="148" t="s">
        <v>472</v>
      </c>
      <c r="B26" s="116">
        <v>1</v>
      </c>
      <c r="C26" s="59">
        <v>50</v>
      </c>
      <c r="D26" s="116" t="s">
        <v>20</v>
      </c>
      <c r="E26" s="61"/>
      <c r="F26" s="141">
        <f t="shared" si="0"/>
        <v>0</v>
      </c>
      <c r="G26" s="142">
        <f t="shared" si="1"/>
        <v>0</v>
      </c>
      <c r="H26" s="142">
        <f t="shared" si="2"/>
        <v>0</v>
      </c>
      <c r="I26" s="142">
        <f t="shared" si="3"/>
        <v>0</v>
      </c>
      <c r="J26" s="88"/>
      <c r="K26" s="143"/>
    </row>
    <row r="27" spans="1:11" ht="31.5" x14ac:dyDescent="0.25">
      <c r="A27" s="148" t="s">
        <v>473</v>
      </c>
      <c r="B27" s="116">
        <v>1</v>
      </c>
      <c r="C27" s="59">
        <v>50</v>
      </c>
      <c r="D27" s="116" t="s">
        <v>15</v>
      </c>
      <c r="E27" s="61"/>
      <c r="F27" s="141">
        <f t="shared" si="0"/>
        <v>0</v>
      </c>
      <c r="G27" s="142">
        <f t="shared" si="1"/>
        <v>0</v>
      </c>
      <c r="H27" s="142">
        <f t="shared" si="2"/>
        <v>0</v>
      </c>
      <c r="I27" s="142">
        <f t="shared" si="3"/>
        <v>0</v>
      </c>
      <c r="J27" s="88"/>
      <c r="K27" s="143"/>
    </row>
    <row r="28" spans="1:11" ht="47.25" x14ac:dyDescent="0.25">
      <c r="A28" s="148" t="s">
        <v>474</v>
      </c>
      <c r="B28" s="116">
        <v>1</v>
      </c>
      <c r="C28" s="59">
        <v>60</v>
      </c>
      <c r="D28" s="116" t="s">
        <v>15</v>
      </c>
      <c r="E28" s="61"/>
      <c r="F28" s="141">
        <f t="shared" si="0"/>
        <v>0</v>
      </c>
      <c r="G28" s="142">
        <f t="shared" si="1"/>
        <v>0</v>
      </c>
      <c r="H28" s="142">
        <f t="shared" si="2"/>
        <v>0</v>
      </c>
      <c r="I28" s="142">
        <f t="shared" si="3"/>
        <v>0</v>
      </c>
      <c r="J28" s="88"/>
      <c r="K28" s="143"/>
    </row>
    <row r="29" spans="1:11" ht="47.25" x14ac:dyDescent="0.25">
      <c r="A29" s="148" t="s">
        <v>475</v>
      </c>
      <c r="B29" s="116">
        <v>1</v>
      </c>
      <c r="C29" s="59">
        <v>10</v>
      </c>
      <c r="D29" s="116" t="s">
        <v>15</v>
      </c>
      <c r="E29" s="61"/>
      <c r="F29" s="141">
        <f t="shared" si="0"/>
        <v>0</v>
      </c>
      <c r="G29" s="142">
        <f t="shared" si="1"/>
        <v>0</v>
      </c>
      <c r="H29" s="142">
        <f t="shared" si="2"/>
        <v>0</v>
      </c>
      <c r="I29" s="142">
        <f t="shared" si="3"/>
        <v>0</v>
      </c>
      <c r="J29" s="88"/>
      <c r="K29" s="143"/>
    </row>
    <row r="30" spans="1:11" ht="31.5" x14ac:dyDescent="0.25">
      <c r="A30" s="148" t="s">
        <v>476</v>
      </c>
      <c r="B30" s="116">
        <v>1</v>
      </c>
      <c r="C30" s="59">
        <v>50</v>
      </c>
      <c r="D30" s="116" t="s">
        <v>14</v>
      </c>
      <c r="E30" s="61"/>
      <c r="F30" s="141">
        <f t="shared" si="0"/>
        <v>0</v>
      </c>
      <c r="G30" s="142">
        <f t="shared" si="1"/>
        <v>0</v>
      </c>
      <c r="H30" s="142">
        <f t="shared" si="2"/>
        <v>0</v>
      </c>
      <c r="I30" s="142">
        <f t="shared" si="3"/>
        <v>0</v>
      </c>
      <c r="J30" s="88"/>
      <c r="K30" s="143"/>
    </row>
    <row r="31" spans="1:11" ht="15.75" x14ac:dyDescent="0.25">
      <c r="A31" s="148" t="s">
        <v>477</v>
      </c>
      <c r="B31" s="116">
        <v>1</v>
      </c>
      <c r="C31" s="59">
        <v>10</v>
      </c>
      <c r="D31" s="116" t="s">
        <v>14</v>
      </c>
      <c r="E31" s="61"/>
      <c r="F31" s="141">
        <f>E31*22%</f>
        <v>0</v>
      </c>
      <c r="G31" s="142">
        <f t="shared" si="1"/>
        <v>0</v>
      </c>
      <c r="H31" s="142">
        <f t="shared" si="2"/>
        <v>0</v>
      </c>
      <c r="I31" s="142">
        <f t="shared" si="3"/>
        <v>0</v>
      </c>
      <c r="J31" s="88"/>
      <c r="K31" s="143"/>
    </row>
    <row r="32" spans="1:11" ht="15.75" x14ac:dyDescent="0.25">
      <c r="A32" s="148" t="s">
        <v>478</v>
      </c>
      <c r="B32" s="116">
        <v>1</v>
      </c>
      <c r="C32" s="59">
        <v>10</v>
      </c>
      <c r="D32" s="116" t="s">
        <v>14</v>
      </c>
      <c r="E32" s="61"/>
      <c r="F32" s="141">
        <f t="shared" si="0"/>
        <v>0</v>
      </c>
      <c r="G32" s="142">
        <f t="shared" si="1"/>
        <v>0</v>
      </c>
      <c r="H32" s="142">
        <f t="shared" si="2"/>
        <v>0</v>
      </c>
      <c r="I32" s="142">
        <f t="shared" si="3"/>
        <v>0</v>
      </c>
      <c r="J32" s="88"/>
      <c r="K32" s="143"/>
    </row>
    <row r="33" spans="1:11" ht="15.75" x14ac:dyDescent="0.25">
      <c r="A33" s="148" t="s">
        <v>776</v>
      </c>
      <c r="B33" s="116">
        <v>1</v>
      </c>
      <c r="C33" s="59">
        <v>10</v>
      </c>
      <c r="D33" s="116" t="s">
        <v>14</v>
      </c>
      <c r="E33" s="61"/>
      <c r="F33" s="141">
        <f t="shared" si="0"/>
        <v>0</v>
      </c>
      <c r="G33" s="142">
        <f t="shared" si="1"/>
        <v>0</v>
      </c>
      <c r="H33" s="142">
        <f t="shared" si="2"/>
        <v>0</v>
      </c>
      <c r="I33" s="142">
        <f t="shared" si="3"/>
        <v>0</v>
      </c>
      <c r="J33" s="88"/>
      <c r="K33" s="143"/>
    </row>
    <row r="34" spans="1:11" ht="15.75" x14ac:dyDescent="0.25">
      <c r="A34" s="148" t="s">
        <v>479</v>
      </c>
      <c r="B34" s="116">
        <v>1</v>
      </c>
      <c r="C34" s="59">
        <v>10</v>
      </c>
      <c r="D34" s="116" t="s">
        <v>14</v>
      </c>
      <c r="E34" s="61"/>
      <c r="F34" s="141">
        <f t="shared" si="0"/>
        <v>0</v>
      </c>
      <c r="G34" s="142">
        <f t="shared" si="1"/>
        <v>0</v>
      </c>
      <c r="H34" s="142">
        <f t="shared" si="2"/>
        <v>0</v>
      </c>
      <c r="I34" s="142">
        <f t="shared" si="3"/>
        <v>0</v>
      </c>
      <c r="J34" s="88"/>
      <c r="K34" s="143"/>
    </row>
    <row r="35" spans="1:11" ht="31.5" x14ac:dyDescent="0.25">
      <c r="A35" s="148" t="s">
        <v>480</v>
      </c>
      <c r="B35" s="116">
        <v>1</v>
      </c>
      <c r="C35" s="59">
        <v>10</v>
      </c>
      <c r="D35" s="116" t="s">
        <v>14</v>
      </c>
      <c r="E35" s="61"/>
      <c r="F35" s="141">
        <f t="shared" si="0"/>
        <v>0</v>
      </c>
      <c r="G35" s="142">
        <f t="shared" si="1"/>
        <v>0</v>
      </c>
      <c r="H35" s="142">
        <f t="shared" si="2"/>
        <v>0</v>
      </c>
      <c r="I35" s="142">
        <f t="shared" si="3"/>
        <v>0</v>
      </c>
      <c r="J35" s="88"/>
      <c r="K35" s="143"/>
    </row>
    <row r="36" spans="1:11" ht="31.5" x14ac:dyDescent="0.25">
      <c r="A36" s="148" t="s">
        <v>481</v>
      </c>
      <c r="B36" s="116">
        <v>1</v>
      </c>
      <c r="C36" s="59">
        <v>10</v>
      </c>
      <c r="D36" s="116" t="s">
        <v>14</v>
      </c>
      <c r="E36" s="61"/>
      <c r="F36" s="141">
        <f t="shared" si="0"/>
        <v>0</v>
      </c>
      <c r="G36" s="142">
        <f t="shared" si="1"/>
        <v>0</v>
      </c>
      <c r="H36" s="142">
        <f t="shared" si="2"/>
        <v>0</v>
      </c>
      <c r="I36" s="142">
        <f t="shared" si="3"/>
        <v>0</v>
      </c>
      <c r="J36" s="88"/>
      <c r="K36" s="143"/>
    </row>
    <row r="37" spans="1:11" ht="31.5" x14ac:dyDescent="0.25">
      <c r="A37" s="148" t="s">
        <v>482</v>
      </c>
      <c r="B37" s="116">
        <v>1</v>
      </c>
      <c r="C37" s="59">
        <v>50</v>
      </c>
      <c r="D37" s="116" t="s">
        <v>14</v>
      </c>
      <c r="E37" s="61"/>
      <c r="F37" s="141">
        <f t="shared" si="0"/>
        <v>0</v>
      </c>
      <c r="G37" s="142">
        <f t="shared" si="1"/>
        <v>0</v>
      </c>
      <c r="H37" s="142">
        <f t="shared" si="2"/>
        <v>0</v>
      </c>
      <c r="I37" s="142">
        <f t="shared" si="3"/>
        <v>0</v>
      </c>
      <c r="J37" s="88"/>
      <c r="K37" s="143"/>
    </row>
    <row r="38" spans="1:11" ht="31.5" x14ac:dyDescent="0.25">
      <c r="A38" s="148" t="s">
        <v>483</v>
      </c>
      <c r="B38" s="116">
        <v>1</v>
      </c>
      <c r="C38" s="59">
        <v>20</v>
      </c>
      <c r="D38" s="116" t="s">
        <v>14</v>
      </c>
      <c r="E38" s="61"/>
      <c r="F38" s="141">
        <f t="shared" si="0"/>
        <v>0</v>
      </c>
      <c r="G38" s="142">
        <f t="shared" si="1"/>
        <v>0</v>
      </c>
      <c r="H38" s="142">
        <f t="shared" si="2"/>
        <v>0</v>
      </c>
      <c r="I38" s="142">
        <f t="shared" si="3"/>
        <v>0</v>
      </c>
      <c r="J38" s="88"/>
      <c r="K38" s="143"/>
    </row>
    <row r="39" spans="1:11" ht="78.75" x14ac:dyDescent="0.25">
      <c r="A39" s="148" t="s">
        <v>492</v>
      </c>
      <c r="B39" s="116">
        <v>1</v>
      </c>
      <c r="C39" s="59">
        <v>20</v>
      </c>
      <c r="D39" s="116" t="s">
        <v>14</v>
      </c>
      <c r="E39" s="61"/>
      <c r="F39" s="141">
        <f t="shared" ref="F39:F73" si="4">E39*9.5%</f>
        <v>0</v>
      </c>
      <c r="G39" s="142">
        <f t="shared" ref="G39:G73" si="5">E39+F39</f>
        <v>0</v>
      </c>
      <c r="H39" s="142">
        <f t="shared" ref="H39:H73" si="6">E39*C39</f>
        <v>0</v>
      </c>
      <c r="I39" s="142">
        <f t="shared" ref="I39:I73" si="7">C39*G39</f>
        <v>0</v>
      </c>
      <c r="J39" s="88"/>
      <c r="K39" s="143"/>
    </row>
    <row r="40" spans="1:11" ht="47.25" x14ac:dyDescent="0.25">
      <c r="A40" s="151" t="s">
        <v>777</v>
      </c>
      <c r="B40" s="116">
        <v>1</v>
      </c>
      <c r="C40" s="59">
        <v>20</v>
      </c>
      <c r="D40" s="116" t="s">
        <v>14</v>
      </c>
      <c r="E40" s="61"/>
      <c r="F40" s="141">
        <f t="shared" si="4"/>
        <v>0</v>
      </c>
      <c r="G40" s="142">
        <f t="shared" si="5"/>
        <v>0</v>
      </c>
      <c r="H40" s="142">
        <f t="shared" si="6"/>
        <v>0</v>
      </c>
      <c r="I40" s="142">
        <f t="shared" si="7"/>
        <v>0</v>
      </c>
      <c r="J40" s="88"/>
      <c r="K40" s="143"/>
    </row>
    <row r="41" spans="1:11" ht="63" x14ac:dyDescent="0.25">
      <c r="A41" s="113" t="s">
        <v>778</v>
      </c>
      <c r="B41" s="116">
        <v>1</v>
      </c>
      <c r="C41" s="59">
        <v>15</v>
      </c>
      <c r="D41" s="116" t="s">
        <v>14</v>
      </c>
      <c r="E41" s="61"/>
      <c r="F41" s="141">
        <f t="shared" si="4"/>
        <v>0</v>
      </c>
      <c r="G41" s="142">
        <f t="shared" si="5"/>
        <v>0</v>
      </c>
      <c r="H41" s="142">
        <f t="shared" si="6"/>
        <v>0</v>
      </c>
      <c r="I41" s="142">
        <f t="shared" si="7"/>
        <v>0</v>
      </c>
      <c r="J41" s="88"/>
      <c r="K41" s="143"/>
    </row>
    <row r="42" spans="1:11" ht="31.5" x14ac:dyDescent="0.25">
      <c r="A42" s="113" t="s">
        <v>484</v>
      </c>
      <c r="B42" s="116">
        <v>1</v>
      </c>
      <c r="C42" s="59">
        <v>30</v>
      </c>
      <c r="D42" s="116" t="s">
        <v>14</v>
      </c>
      <c r="E42" s="61"/>
      <c r="F42" s="141">
        <f t="shared" si="4"/>
        <v>0</v>
      </c>
      <c r="G42" s="142">
        <f t="shared" si="5"/>
        <v>0</v>
      </c>
      <c r="H42" s="142">
        <f t="shared" si="6"/>
        <v>0</v>
      </c>
      <c r="I42" s="142">
        <f t="shared" si="7"/>
        <v>0</v>
      </c>
      <c r="J42" s="88"/>
      <c r="K42" s="143"/>
    </row>
    <row r="43" spans="1:11" ht="31.5" x14ac:dyDescent="0.25">
      <c r="A43" s="113" t="s">
        <v>779</v>
      </c>
      <c r="B43" s="116">
        <v>1</v>
      </c>
      <c r="C43" s="59">
        <v>30</v>
      </c>
      <c r="D43" s="116" t="s">
        <v>14</v>
      </c>
      <c r="E43" s="61"/>
      <c r="F43" s="141">
        <f t="shared" si="4"/>
        <v>0</v>
      </c>
      <c r="G43" s="142">
        <f t="shared" si="5"/>
        <v>0</v>
      </c>
      <c r="H43" s="142">
        <f t="shared" si="6"/>
        <v>0</v>
      </c>
      <c r="I43" s="142">
        <f t="shared" si="7"/>
        <v>0</v>
      </c>
      <c r="J43" s="88"/>
      <c r="K43" s="143"/>
    </row>
    <row r="44" spans="1:11" ht="31.5" x14ac:dyDescent="0.25">
      <c r="A44" s="148" t="s">
        <v>485</v>
      </c>
      <c r="B44" s="116">
        <v>1</v>
      </c>
      <c r="C44" s="59">
        <v>5</v>
      </c>
      <c r="D44" s="116" t="s">
        <v>14</v>
      </c>
      <c r="E44" s="61"/>
      <c r="F44" s="141">
        <f t="shared" si="4"/>
        <v>0</v>
      </c>
      <c r="G44" s="142">
        <f t="shared" si="5"/>
        <v>0</v>
      </c>
      <c r="H44" s="142">
        <f t="shared" si="6"/>
        <v>0</v>
      </c>
      <c r="I44" s="142">
        <f t="shared" si="7"/>
        <v>0</v>
      </c>
      <c r="J44" s="88"/>
      <c r="K44" s="143"/>
    </row>
    <row r="45" spans="1:11" ht="31.5" x14ac:dyDescent="0.25">
      <c r="A45" s="148" t="s">
        <v>486</v>
      </c>
      <c r="B45" s="116">
        <v>1</v>
      </c>
      <c r="C45" s="59">
        <v>5</v>
      </c>
      <c r="D45" s="116" t="s">
        <v>14</v>
      </c>
      <c r="E45" s="61"/>
      <c r="F45" s="141">
        <f t="shared" si="4"/>
        <v>0</v>
      </c>
      <c r="G45" s="142">
        <f t="shared" si="5"/>
        <v>0</v>
      </c>
      <c r="H45" s="142">
        <f t="shared" si="6"/>
        <v>0</v>
      </c>
      <c r="I45" s="142">
        <f t="shared" si="7"/>
        <v>0</v>
      </c>
      <c r="J45" s="88"/>
      <c r="K45" s="143"/>
    </row>
    <row r="46" spans="1:11" ht="31.5" x14ac:dyDescent="0.25">
      <c r="A46" s="148" t="s">
        <v>487</v>
      </c>
      <c r="B46" s="116">
        <v>1</v>
      </c>
      <c r="C46" s="59">
        <v>5</v>
      </c>
      <c r="D46" s="116" t="s">
        <v>14</v>
      </c>
      <c r="E46" s="61"/>
      <c r="F46" s="141">
        <f t="shared" si="4"/>
        <v>0</v>
      </c>
      <c r="G46" s="142">
        <f t="shared" si="5"/>
        <v>0</v>
      </c>
      <c r="H46" s="142">
        <f t="shared" si="6"/>
        <v>0</v>
      </c>
      <c r="I46" s="142">
        <f t="shared" si="7"/>
        <v>0</v>
      </c>
      <c r="J46" s="88"/>
      <c r="K46" s="143"/>
    </row>
    <row r="47" spans="1:11" ht="31.5" x14ac:dyDescent="0.25">
      <c r="A47" s="148" t="s">
        <v>488</v>
      </c>
      <c r="B47" s="116">
        <v>1</v>
      </c>
      <c r="C47" s="59">
        <v>5</v>
      </c>
      <c r="D47" s="116" t="s">
        <v>14</v>
      </c>
      <c r="E47" s="61"/>
      <c r="F47" s="141">
        <f t="shared" si="4"/>
        <v>0</v>
      </c>
      <c r="G47" s="142">
        <f t="shared" si="5"/>
        <v>0</v>
      </c>
      <c r="H47" s="142">
        <f t="shared" si="6"/>
        <v>0</v>
      </c>
      <c r="I47" s="142">
        <f t="shared" si="7"/>
        <v>0</v>
      </c>
      <c r="J47" s="88"/>
      <c r="K47" s="143"/>
    </row>
    <row r="48" spans="1:11" ht="31.5" x14ac:dyDescent="0.25">
      <c r="A48" s="152" t="s">
        <v>489</v>
      </c>
      <c r="B48" s="116">
        <v>1</v>
      </c>
      <c r="C48" s="59">
        <v>5</v>
      </c>
      <c r="D48" s="116" t="s">
        <v>14</v>
      </c>
      <c r="E48" s="61"/>
      <c r="F48" s="141">
        <f t="shared" si="4"/>
        <v>0</v>
      </c>
      <c r="G48" s="142">
        <f t="shared" si="5"/>
        <v>0</v>
      </c>
      <c r="H48" s="142">
        <f t="shared" si="6"/>
        <v>0</v>
      </c>
      <c r="I48" s="142">
        <f t="shared" si="7"/>
        <v>0</v>
      </c>
      <c r="J48" s="88"/>
      <c r="K48" s="143"/>
    </row>
    <row r="49" spans="1:11" ht="31.5" x14ac:dyDescent="0.25">
      <c r="A49" s="148" t="s">
        <v>490</v>
      </c>
      <c r="B49" s="116">
        <v>1</v>
      </c>
      <c r="C49" s="59">
        <v>20</v>
      </c>
      <c r="D49" s="116" t="s">
        <v>14</v>
      </c>
      <c r="E49" s="61"/>
      <c r="F49" s="141">
        <f t="shared" si="4"/>
        <v>0</v>
      </c>
      <c r="G49" s="142">
        <f t="shared" si="5"/>
        <v>0</v>
      </c>
      <c r="H49" s="142">
        <f t="shared" si="6"/>
        <v>0</v>
      </c>
      <c r="I49" s="142">
        <f t="shared" si="7"/>
        <v>0</v>
      </c>
      <c r="J49" s="88"/>
      <c r="K49" s="143"/>
    </row>
    <row r="50" spans="1:11" ht="94.5" x14ac:dyDescent="0.25">
      <c r="A50" s="149" t="s">
        <v>491</v>
      </c>
      <c r="B50" s="116">
        <v>1</v>
      </c>
      <c r="C50" s="59">
        <v>50</v>
      </c>
      <c r="D50" s="116" t="s">
        <v>14</v>
      </c>
      <c r="E50" s="61"/>
      <c r="F50" s="141">
        <f t="shared" si="4"/>
        <v>0</v>
      </c>
      <c r="G50" s="142">
        <f t="shared" si="5"/>
        <v>0</v>
      </c>
      <c r="H50" s="142">
        <f t="shared" si="6"/>
        <v>0</v>
      </c>
      <c r="I50" s="142">
        <f t="shared" si="7"/>
        <v>0</v>
      </c>
      <c r="J50" s="88"/>
      <c r="K50" s="143"/>
    </row>
    <row r="51" spans="1:11" ht="48" thickBot="1" x14ac:dyDescent="0.3">
      <c r="A51" s="153" t="s">
        <v>780</v>
      </c>
      <c r="B51" s="116">
        <v>1</v>
      </c>
      <c r="C51" s="59">
        <v>8</v>
      </c>
      <c r="D51" s="116" t="s">
        <v>14</v>
      </c>
      <c r="E51" s="61"/>
      <c r="F51" s="141">
        <f t="shared" si="4"/>
        <v>0</v>
      </c>
      <c r="G51" s="142">
        <f t="shared" si="5"/>
        <v>0</v>
      </c>
      <c r="H51" s="142">
        <f t="shared" si="6"/>
        <v>0</v>
      </c>
      <c r="I51" s="142">
        <f t="shared" si="7"/>
        <v>0</v>
      </c>
      <c r="J51" s="88"/>
      <c r="K51" s="143"/>
    </row>
    <row r="52" spans="1:11" ht="48" thickBot="1" x14ac:dyDescent="0.3">
      <c r="A52" s="153" t="s">
        <v>781</v>
      </c>
      <c r="B52" s="116">
        <v>1</v>
      </c>
      <c r="C52" s="59">
        <v>15</v>
      </c>
      <c r="D52" s="116" t="s">
        <v>14</v>
      </c>
      <c r="E52" s="61"/>
      <c r="F52" s="141">
        <f t="shared" si="4"/>
        <v>0</v>
      </c>
      <c r="G52" s="142">
        <f t="shared" si="5"/>
        <v>0</v>
      </c>
      <c r="H52" s="142">
        <f t="shared" si="6"/>
        <v>0</v>
      </c>
      <c r="I52" s="142">
        <f t="shared" si="7"/>
        <v>0</v>
      </c>
      <c r="J52" s="88"/>
      <c r="K52" s="143"/>
    </row>
    <row r="53" spans="1:11" ht="31.5" x14ac:dyDescent="0.25">
      <c r="A53" s="149" t="s">
        <v>493</v>
      </c>
      <c r="B53" s="116">
        <v>1</v>
      </c>
      <c r="C53" s="59">
        <v>5</v>
      </c>
      <c r="D53" s="116" t="s">
        <v>14</v>
      </c>
      <c r="E53" s="61"/>
      <c r="F53" s="141">
        <f t="shared" si="4"/>
        <v>0</v>
      </c>
      <c r="G53" s="142">
        <f t="shared" si="5"/>
        <v>0</v>
      </c>
      <c r="H53" s="142">
        <f t="shared" si="6"/>
        <v>0</v>
      </c>
      <c r="I53" s="142">
        <f t="shared" si="7"/>
        <v>0</v>
      </c>
      <c r="J53" s="88"/>
      <c r="K53" s="143"/>
    </row>
    <row r="54" spans="1:11" ht="15.75" x14ac:dyDescent="0.25">
      <c r="A54" s="113" t="s">
        <v>494</v>
      </c>
      <c r="B54" s="116">
        <v>1</v>
      </c>
      <c r="C54" s="59">
        <v>30</v>
      </c>
      <c r="D54" s="116" t="s">
        <v>14</v>
      </c>
      <c r="E54" s="61"/>
      <c r="F54" s="141">
        <f t="shared" si="4"/>
        <v>0</v>
      </c>
      <c r="G54" s="142">
        <f t="shared" si="5"/>
        <v>0</v>
      </c>
      <c r="H54" s="142">
        <f t="shared" si="6"/>
        <v>0</v>
      </c>
      <c r="I54" s="142">
        <f t="shared" si="7"/>
        <v>0</v>
      </c>
      <c r="J54" s="88"/>
      <c r="K54" s="143"/>
    </row>
    <row r="55" spans="1:11" ht="15.75" x14ac:dyDescent="0.25">
      <c r="A55" s="113" t="s">
        <v>495</v>
      </c>
      <c r="B55" s="116">
        <v>1</v>
      </c>
      <c r="C55" s="59">
        <v>20</v>
      </c>
      <c r="D55" s="116" t="s">
        <v>14</v>
      </c>
      <c r="E55" s="61"/>
      <c r="F55" s="141">
        <f t="shared" si="4"/>
        <v>0</v>
      </c>
      <c r="G55" s="142">
        <f t="shared" si="5"/>
        <v>0</v>
      </c>
      <c r="H55" s="142">
        <f t="shared" si="6"/>
        <v>0</v>
      </c>
      <c r="I55" s="142">
        <f t="shared" si="7"/>
        <v>0</v>
      </c>
      <c r="J55" s="88"/>
      <c r="K55" s="143"/>
    </row>
    <row r="56" spans="1:11" ht="31.5" x14ac:dyDescent="0.25">
      <c r="A56" s="113" t="s">
        <v>496</v>
      </c>
      <c r="B56" s="116">
        <v>1</v>
      </c>
      <c r="C56" s="59">
        <v>5</v>
      </c>
      <c r="D56" s="116" t="s">
        <v>14</v>
      </c>
      <c r="E56" s="61"/>
      <c r="F56" s="141">
        <f t="shared" si="4"/>
        <v>0</v>
      </c>
      <c r="G56" s="142">
        <f t="shared" si="5"/>
        <v>0</v>
      </c>
      <c r="H56" s="142">
        <f t="shared" si="6"/>
        <v>0</v>
      </c>
      <c r="I56" s="142">
        <f t="shared" si="7"/>
        <v>0</v>
      </c>
      <c r="J56" s="88"/>
      <c r="K56" s="143"/>
    </row>
    <row r="57" spans="1:11" ht="31.5" x14ac:dyDescent="0.25">
      <c r="A57" s="113" t="s">
        <v>497</v>
      </c>
      <c r="B57" s="116">
        <v>1</v>
      </c>
      <c r="C57" s="59">
        <v>5</v>
      </c>
      <c r="D57" s="116" t="s">
        <v>14</v>
      </c>
      <c r="E57" s="61"/>
      <c r="F57" s="141">
        <f t="shared" si="4"/>
        <v>0</v>
      </c>
      <c r="G57" s="142">
        <f t="shared" si="5"/>
        <v>0</v>
      </c>
      <c r="H57" s="142">
        <f t="shared" si="6"/>
        <v>0</v>
      </c>
      <c r="I57" s="142">
        <f t="shared" si="7"/>
        <v>0</v>
      </c>
      <c r="J57" s="88"/>
      <c r="K57" s="143"/>
    </row>
    <row r="58" spans="1:11" ht="31.5" x14ac:dyDescent="0.25">
      <c r="A58" s="113" t="s">
        <v>498</v>
      </c>
      <c r="B58" s="116">
        <v>1</v>
      </c>
      <c r="C58" s="59">
        <v>5</v>
      </c>
      <c r="D58" s="116" t="s">
        <v>14</v>
      </c>
      <c r="E58" s="61"/>
      <c r="F58" s="141">
        <f t="shared" si="4"/>
        <v>0</v>
      </c>
      <c r="G58" s="142">
        <f t="shared" si="5"/>
        <v>0</v>
      </c>
      <c r="H58" s="142">
        <f t="shared" si="6"/>
        <v>0</v>
      </c>
      <c r="I58" s="142">
        <f t="shared" si="7"/>
        <v>0</v>
      </c>
      <c r="J58" s="88"/>
      <c r="K58" s="143"/>
    </row>
    <row r="59" spans="1:11" ht="31.5" x14ac:dyDescent="0.25">
      <c r="A59" s="113" t="s">
        <v>499</v>
      </c>
      <c r="B59" s="116">
        <v>1</v>
      </c>
      <c r="C59" s="59">
        <v>30</v>
      </c>
      <c r="D59" s="116" t="s">
        <v>14</v>
      </c>
      <c r="E59" s="61"/>
      <c r="F59" s="141">
        <f t="shared" si="4"/>
        <v>0</v>
      </c>
      <c r="G59" s="142">
        <f t="shared" si="5"/>
        <v>0</v>
      </c>
      <c r="H59" s="142">
        <f t="shared" si="6"/>
        <v>0</v>
      </c>
      <c r="I59" s="142">
        <f t="shared" si="7"/>
        <v>0</v>
      </c>
      <c r="J59" s="88"/>
      <c r="K59" s="143"/>
    </row>
    <row r="60" spans="1:11" ht="31.5" x14ac:dyDescent="0.25">
      <c r="A60" s="113" t="s">
        <v>500</v>
      </c>
      <c r="B60" s="116">
        <v>1</v>
      </c>
      <c r="C60" s="59">
        <v>30</v>
      </c>
      <c r="D60" s="116" t="s">
        <v>14</v>
      </c>
      <c r="E60" s="61"/>
      <c r="F60" s="141">
        <f t="shared" si="4"/>
        <v>0</v>
      </c>
      <c r="G60" s="142">
        <f t="shared" si="5"/>
        <v>0</v>
      </c>
      <c r="H60" s="142">
        <f t="shared" si="6"/>
        <v>0</v>
      </c>
      <c r="I60" s="142">
        <f t="shared" si="7"/>
        <v>0</v>
      </c>
      <c r="J60" s="88"/>
      <c r="K60" s="143"/>
    </row>
    <row r="61" spans="1:11" ht="31.5" x14ac:dyDescent="0.25">
      <c r="A61" s="113" t="s">
        <v>501</v>
      </c>
      <c r="B61" s="116">
        <v>1</v>
      </c>
      <c r="C61" s="59">
        <v>70</v>
      </c>
      <c r="D61" s="116" t="s">
        <v>14</v>
      </c>
      <c r="E61" s="61"/>
      <c r="F61" s="141">
        <f t="shared" si="4"/>
        <v>0</v>
      </c>
      <c r="G61" s="142">
        <f t="shared" si="5"/>
        <v>0</v>
      </c>
      <c r="H61" s="142">
        <f t="shared" si="6"/>
        <v>0</v>
      </c>
      <c r="I61" s="142">
        <f t="shared" si="7"/>
        <v>0</v>
      </c>
      <c r="J61" s="88"/>
      <c r="K61" s="143"/>
    </row>
    <row r="62" spans="1:11" ht="31.5" x14ac:dyDescent="0.25">
      <c r="A62" s="113" t="s">
        <v>502</v>
      </c>
      <c r="B62" s="116">
        <v>1</v>
      </c>
      <c r="C62" s="59">
        <v>5</v>
      </c>
      <c r="D62" s="116" t="s">
        <v>14</v>
      </c>
      <c r="E62" s="61"/>
      <c r="F62" s="141">
        <f t="shared" si="4"/>
        <v>0</v>
      </c>
      <c r="G62" s="142">
        <f t="shared" si="5"/>
        <v>0</v>
      </c>
      <c r="H62" s="142">
        <f t="shared" si="6"/>
        <v>0</v>
      </c>
      <c r="I62" s="142">
        <f t="shared" si="7"/>
        <v>0</v>
      </c>
      <c r="J62" s="88"/>
      <c r="K62" s="143"/>
    </row>
    <row r="63" spans="1:11" ht="31.5" x14ac:dyDescent="0.25">
      <c r="A63" s="113" t="s">
        <v>503</v>
      </c>
      <c r="B63" s="116">
        <v>1</v>
      </c>
      <c r="C63" s="59">
        <v>10</v>
      </c>
      <c r="D63" s="116" t="s">
        <v>14</v>
      </c>
      <c r="E63" s="61"/>
      <c r="F63" s="141">
        <f t="shared" si="4"/>
        <v>0</v>
      </c>
      <c r="G63" s="142">
        <f t="shared" si="5"/>
        <v>0</v>
      </c>
      <c r="H63" s="142">
        <f t="shared" si="6"/>
        <v>0</v>
      </c>
      <c r="I63" s="142">
        <f t="shared" si="7"/>
        <v>0</v>
      </c>
      <c r="J63" s="88"/>
      <c r="K63" s="143"/>
    </row>
    <row r="64" spans="1:11" ht="31.5" x14ac:dyDescent="0.25">
      <c r="A64" s="113" t="s">
        <v>504</v>
      </c>
      <c r="B64" s="116">
        <v>1</v>
      </c>
      <c r="C64" s="59">
        <v>20</v>
      </c>
      <c r="D64" s="116" t="s">
        <v>14</v>
      </c>
      <c r="E64" s="61"/>
      <c r="F64" s="141">
        <f t="shared" si="4"/>
        <v>0</v>
      </c>
      <c r="G64" s="142">
        <f t="shared" si="5"/>
        <v>0</v>
      </c>
      <c r="H64" s="142">
        <f t="shared" si="6"/>
        <v>0</v>
      </c>
      <c r="I64" s="142">
        <f t="shared" si="7"/>
        <v>0</v>
      </c>
      <c r="J64" s="88"/>
      <c r="K64" s="143"/>
    </row>
    <row r="65" spans="1:18" ht="47.25" x14ac:dyDescent="0.25">
      <c r="A65" s="113" t="s">
        <v>783</v>
      </c>
      <c r="B65" s="116">
        <v>1</v>
      </c>
      <c r="C65" s="59">
        <v>20</v>
      </c>
      <c r="D65" s="116" t="s">
        <v>14</v>
      </c>
      <c r="E65" s="61"/>
      <c r="F65" s="141">
        <f t="shared" si="4"/>
        <v>0</v>
      </c>
      <c r="G65" s="142">
        <f t="shared" si="5"/>
        <v>0</v>
      </c>
      <c r="H65" s="142">
        <f t="shared" si="6"/>
        <v>0</v>
      </c>
      <c r="I65" s="142">
        <f t="shared" si="7"/>
        <v>0</v>
      </c>
      <c r="J65" s="88"/>
      <c r="K65" s="143"/>
    </row>
    <row r="66" spans="1:18" ht="47.25" x14ac:dyDescent="0.25">
      <c r="A66" s="113" t="s">
        <v>505</v>
      </c>
      <c r="B66" s="116">
        <v>1</v>
      </c>
      <c r="C66" s="59">
        <v>20</v>
      </c>
      <c r="D66" s="116" t="s">
        <v>14</v>
      </c>
      <c r="E66" s="61"/>
      <c r="F66" s="141">
        <f t="shared" si="4"/>
        <v>0</v>
      </c>
      <c r="G66" s="142">
        <f t="shared" si="5"/>
        <v>0</v>
      </c>
      <c r="H66" s="142">
        <f t="shared" si="6"/>
        <v>0</v>
      </c>
      <c r="I66" s="142">
        <f t="shared" si="7"/>
        <v>0</v>
      </c>
      <c r="J66" s="88"/>
      <c r="K66" s="143"/>
    </row>
    <row r="67" spans="1:18" ht="47.25" x14ac:dyDescent="0.25">
      <c r="A67" s="113" t="s">
        <v>506</v>
      </c>
      <c r="B67" s="116">
        <v>1</v>
      </c>
      <c r="C67" s="59">
        <v>100</v>
      </c>
      <c r="D67" s="116" t="s">
        <v>14</v>
      </c>
      <c r="E67" s="61"/>
      <c r="F67" s="141">
        <f t="shared" si="4"/>
        <v>0</v>
      </c>
      <c r="G67" s="142">
        <f t="shared" si="5"/>
        <v>0</v>
      </c>
      <c r="H67" s="142">
        <f t="shared" si="6"/>
        <v>0</v>
      </c>
      <c r="I67" s="142">
        <f t="shared" si="7"/>
        <v>0</v>
      </c>
      <c r="J67" s="88"/>
      <c r="K67" s="143"/>
    </row>
    <row r="68" spans="1:18" ht="31.5" x14ac:dyDescent="0.25">
      <c r="A68" s="113" t="s">
        <v>507</v>
      </c>
      <c r="B68" s="116">
        <v>1</v>
      </c>
      <c r="C68" s="59">
        <v>10</v>
      </c>
      <c r="D68" s="116" t="s">
        <v>14</v>
      </c>
      <c r="E68" s="61"/>
      <c r="F68" s="141">
        <f t="shared" si="4"/>
        <v>0</v>
      </c>
      <c r="G68" s="142">
        <f t="shared" si="5"/>
        <v>0</v>
      </c>
      <c r="H68" s="142">
        <f t="shared" si="6"/>
        <v>0</v>
      </c>
      <c r="I68" s="142">
        <f t="shared" si="7"/>
        <v>0</v>
      </c>
      <c r="J68" s="88"/>
      <c r="K68" s="143"/>
    </row>
    <row r="69" spans="1:18" ht="47.25" x14ac:dyDescent="0.25">
      <c r="A69" s="113" t="s">
        <v>508</v>
      </c>
      <c r="B69" s="116">
        <v>1</v>
      </c>
      <c r="C69" s="59">
        <v>15</v>
      </c>
      <c r="D69" s="116" t="s">
        <v>14</v>
      </c>
      <c r="E69" s="61"/>
      <c r="F69" s="141">
        <f t="shared" si="4"/>
        <v>0</v>
      </c>
      <c r="G69" s="142">
        <f t="shared" si="5"/>
        <v>0</v>
      </c>
      <c r="H69" s="142">
        <f t="shared" si="6"/>
        <v>0</v>
      </c>
      <c r="I69" s="142">
        <f t="shared" si="7"/>
        <v>0</v>
      </c>
      <c r="J69" s="88"/>
      <c r="K69" s="143"/>
    </row>
    <row r="70" spans="1:18" ht="31.5" x14ac:dyDescent="0.25">
      <c r="A70" s="113" t="s">
        <v>509</v>
      </c>
      <c r="B70" s="116">
        <v>1</v>
      </c>
      <c r="C70" s="59">
        <v>15</v>
      </c>
      <c r="D70" s="116" t="s">
        <v>14</v>
      </c>
      <c r="E70" s="61"/>
      <c r="F70" s="141">
        <f t="shared" si="4"/>
        <v>0</v>
      </c>
      <c r="G70" s="142">
        <f t="shared" si="5"/>
        <v>0</v>
      </c>
      <c r="H70" s="142">
        <f t="shared" si="6"/>
        <v>0</v>
      </c>
      <c r="I70" s="142">
        <f t="shared" si="7"/>
        <v>0</v>
      </c>
      <c r="J70" s="88"/>
      <c r="K70" s="143"/>
    </row>
    <row r="71" spans="1:18" ht="15.75" x14ac:dyDescent="0.25">
      <c r="A71" s="113" t="s">
        <v>510</v>
      </c>
      <c r="B71" s="116">
        <v>1</v>
      </c>
      <c r="C71" s="59">
        <v>200</v>
      </c>
      <c r="D71" s="116" t="s">
        <v>14</v>
      </c>
      <c r="E71" s="61"/>
      <c r="F71" s="141">
        <f t="shared" si="4"/>
        <v>0</v>
      </c>
      <c r="G71" s="142">
        <f t="shared" si="5"/>
        <v>0</v>
      </c>
      <c r="H71" s="142">
        <f t="shared" si="6"/>
        <v>0</v>
      </c>
      <c r="I71" s="142">
        <f t="shared" si="7"/>
        <v>0</v>
      </c>
      <c r="J71" s="88"/>
      <c r="K71" s="143"/>
    </row>
    <row r="72" spans="1:18" ht="47.25" x14ac:dyDescent="0.25">
      <c r="A72" s="113" t="s">
        <v>511</v>
      </c>
      <c r="B72" s="58">
        <v>1</v>
      </c>
      <c r="C72" s="59">
        <v>10</v>
      </c>
      <c r="D72" s="58" t="s">
        <v>15</v>
      </c>
      <c r="E72" s="229"/>
      <c r="F72" s="230">
        <f t="shared" si="4"/>
        <v>0</v>
      </c>
      <c r="G72" s="89">
        <f t="shared" si="5"/>
        <v>0</v>
      </c>
      <c r="H72" s="89">
        <f t="shared" si="6"/>
        <v>0</v>
      </c>
      <c r="I72" s="89">
        <f t="shared" si="7"/>
        <v>0</v>
      </c>
      <c r="J72" s="88"/>
      <c r="K72" s="143"/>
    </row>
    <row r="73" spans="1:18" ht="31.5" x14ac:dyDescent="0.25">
      <c r="A73" s="113" t="s">
        <v>512</v>
      </c>
      <c r="B73" s="116">
        <v>1</v>
      </c>
      <c r="C73" s="59">
        <v>20</v>
      </c>
      <c r="D73" s="116" t="s">
        <v>14</v>
      </c>
      <c r="E73" s="61"/>
      <c r="F73" s="141">
        <f t="shared" si="4"/>
        <v>0</v>
      </c>
      <c r="G73" s="142">
        <f t="shared" si="5"/>
        <v>0</v>
      </c>
      <c r="H73" s="142">
        <f t="shared" si="6"/>
        <v>0</v>
      </c>
      <c r="I73" s="142">
        <f t="shared" si="7"/>
        <v>0</v>
      </c>
      <c r="J73" s="88"/>
      <c r="K73" s="143"/>
    </row>
    <row r="74" spans="1:18" s="29" customFormat="1" ht="21" customHeight="1" thickBot="1" x14ac:dyDescent="0.3">
      <c r="A74" s="251" t="s">
        <v>34</v>
      </c>
      <c r="B74" s="251"/>
      <c r="C74" s="251"/>
      <c r="D74" s="251"/>
      <c r="E74" s="251"/>
      <c r="F74" s="251"/>
      <c r="G74" s="251"/>
      <c r="H74" s="252"/>
      <c r="I74" s="68">
        <f>SUM(H16:H73)</f>
        <v>0</v>
      </c>
      <c r="J74" s="69"/>
      <c r="K74" s="145"/>
      <c r="L74" s="70" t="s">
        <v>43</v>
      </c>
    </row>
    <row r="75" spans="1:18" s="29" customFormat="1" ht="25.5" customHeight="1" thickBot="1" x14ac:dyDescent="0.3">
      <c r="A75" s="251" t="s">
        <v>35</v>
      </c>
      <c r="B75" s="251"/>
      <c r="C75" s="251"/>
      <c r="D75" s="251"/>
      <c r="E75" s="251"/>
      <c r="F75" s="251"/>
      <c r="G75" s="251"/>
      <c r="H75" s="252"/>
      <c r="I75" s="71">
        <f>SUM(I16:I33)+SUM(I32:I73)</f>
        <v>0</v>
      </c>
    </row>
    <row r="76" spans="1:18" s="29" customFormat="1" ht="25.5" customHeight="1" thickBot="1" x14ac:dyDescent="0.3">
      <c r="A76" s="251" t="s">
        <v>103</v>
      </c>
      <c r="B76" s="251"/>
      <c r="C76" s="251"/>
      <c r="D76" s="251"/>
      <c r="E76" s="251"/>
      <c r="F76" s="251"/>
      <c r="G76" s="251"/>
      <c r="H76" s="252"/>
      <c r="I76" s="71">
        <f>I31</f>
        <v>0</v>
      </c>
    </row>
    <row r="77" spans="1:18" s="29" customFormat="1" ht="25.5" customHeight="1" thickBot="1" x14ac:dyDescent="0.3">
      <c r="A77" s="251" t="s">
        <v>782</v>
      </c>
      <c r="B77" s="251"/>
      <c r="C77" s="251"/>
      <c r="D77" s="251"/>
      <c r="E77" s="251"/>
      <c r="F77" s="251"/>
      <c r="G77" s="251"/>
      <c r="H77" s="252"/>
      <c r="I77" s="68">
        <f>SUM(I16:I73)</f>
        <v>0</v>
      </c>
    </row>
    <row r="78" spans="1:18" s="29" customFormat="1" ht="25.5" customHeight="1" x14ac:dyDescent="0.25">
      <c r="A78" s="248" t="s">
        <v>16</v>
      </c>
      <c r="B78" s="248"/>
      <c r="C78" s="248"/>
      <c r="D78" s="248"/>
      <c r="E78" s="248"/>
      <c r="F78" s="248"/>
      <c r="G78" s="248"/>
      <c r="H78" s="248"/>
      <c r="I78" s="248"/>
      <c r="J78" s="248"/>
      <c r="K78" s="248"/>
      <c r="L78" s="248"/>
      <c r="M78" s="248"/>
      <c r="N78" s="248"/>
      <c r="O78" s="248"/>
      <c r="P78" s="121"/>
    </row>
    <row r="79" spans="1:18" s="31" customFormat="1" ht="18.75" customHeight="1" x14ac:dyDescent="0.25">
      <c r="A79" s="30" t="s">
        <v>39</v>
      </c>
      <c r="B79" s="30"/>
      <c r="C79" s="30"/>
      <c r="D79" s="30"/>
      <c r="E79" s="30"/>
      <c r="F79" s="30"/>
      <c r="G79" s="30"/>
      <c r="H79" s="30"/>
      <c r="I79" s="30"/>
      <c r="J79" s="30"/>
      <c r="K79" s="30"/>
      <c r="L79" s="30"/>
      <c r="M79" s="30"/>
      <c r="N79" s="30"/>
      <c r="O79" s="30"/>
      <c r="P79" s="30"/>
      <c r="Q79" s="30"/>
      <c r="R79" s="30"/>
    </row>
    <row r="80" spans="1:18" s="31" customFormat="1" ht="15.75" x14ac:dyDescent="0.25">
      <c r="A80" s="30" t="s">
        <v>37</v>
      </c>
      <c r="B80" s="30"/>
      <c r="C80" s="30"/>
      <c r="D80" s="30"/>
      <c r="E80" s="30"/>
      <c r="F80" s="30"/>
      <c r="G80" s="30"/>
      <c r="H80" s="30"/>
      <c r="I80" s="30"/>
      <c r="J80" s="30"/>
      <c r="K80" s="30"/>
      <c r="L80" s="30"/>
      <c r="M80" s="30"/>
      <c r="N80" s="30"/>
      <c r="O80" s="30"/>
      <c r="P80" s="30"/>
      <c r="Q80" s="30"/>
      <c r="R80" s="30"/>
    </row>
    <row r="81" spans="1:18" s="31" customFormat="1" ht="15.75" x14ac:dyDescent="0.25">
      <c r="A81" s="30" t="s">
        <v>38</v>
      </c>
      <c r="B81" s="30"/>
      <c r="C81" s="30"/>
      <c r="D81" s="30"/>
      <c r="E81" s="30"/>
      <c r="F81" s="30"/>
      <c r="G81" s="30"/>
      <c r="H81" s="30"/>
      <c r="I81" s="30"/>
      <c r="J81" s="30"/>
      <c r="K81" s="30"/>
      <c r="L81" s="30"/>
      <c r="M81" s="30"/>
      <c r="N81" s="30"/>
      <c r="O81" s="30"/>
      <c r="P81" s="30"/>
      <c r="Q81" s="30"/>
      <c r="R81" s="30"/>
    </row>
    <row r="82" spans="1:18" s="36" customFormat="1" ht="15.75" x14ac:dyDescent="0.25">
      <c r="B82" s="40"/>
      <c r="K82" s="41"/>
      <c r="N82" s="42"/>
      <c r="O82" s="43"/>
      <c r="P82" s="43"/>
    </row>
    <row r="83" spans="1:18" s="36" customFormat="1" ht="15.75" x14ac:dyDescent="0.25">
      <c r="B83" s="40"/>
      <c r="K83" s="41"/>
      <c r="N83" s="42"/>
      <c r="O83" s="43"/>
      <c r="P83" s="43"/>
    </row>
    <row r="84" spans="1:18" s="36" customFormat="1" ht="15.75" x14ac:dyDescent="0.25">
      <c r="A84" s="34" t="s">
        <v>40</v>
      </c>
      <c r="B84" s="120"/>
      <c r="C84" s="246" t="s">
        <v>17</v>
      </c>
      <c r="D84" s="247"/>
      <c r="E84" s="79"/>
      <c r="F84" s="79"/>
      <c r="I84" s="79"/>
      <c r="K84" s="120" t="s">
        <v>41</v>
      </c>
      <c r="L84" s="120"/>
      <c r="M84" s="120"/>
      <c r="N84" s="120"/>
      <c r="O84" s="120"/>
      <c r="P84" s="120"/>
      <c r="Q84" s="120"/>
      <c r="R84" s="120"/>
    </row>
    <row r="85" spans="1:18" s="6" customFormat="1" x14ac:dyDescent="0.25"/>
  </sheetData>
  <mergeCells count="22">
    <mergeCell ref="A74:H74"/>
    <mergeCell ref="A75:H75"/>
    <mergeCell ref="A78:O78"/>
    <mergeCell ref="C84:D84"/>
    <mergeCell ref="A10:K10"/>
    <mergeCell ref="A12:A14"/>
    <mergeCell ref="B12:B14"/>
    <mergeCell ref="C12:C14"/>
    <mergeCell ref="D12:D14"/>
    <mergeCell ref="E12:E14"/>
    <mergeCell ref="F12:F14"/>
    <mergeCell ref="G12:G14"/>
    <mergeCell ref="H12:H14"/>
    <mergeCell ref="I12:I14"/>
    <mergeCell ref="A76:H76"/>
    <mergeCell ref="A77:H77"/>
    <mergeCell ref="A8:K8"/>
    <mergeCell ref="A2:E2"/>
    <mergeCell ref="A3:E3"/>
    <mergeCell ref="A4:E4"/>
    <mergeCell ref="A5:E5"/>
    <mergeCell ref="A6:E6"/>
  </mergeCells>
  <pageMargins left="0.7" right="0.7" top="0.75" bottom="0.75" header="0.3" footer="0.3"/>
  <pageSetup paperSize="9" scale="63" orientation="landscape" horizontalDpi="300" verticalDpi="300" r:id="rId1"/>
  <rowBreaks count="1" manualBreakCount="1">
    <brk id="71" max="13" man="1"/>
  </rowBreaks>
  <colBreaks count="1" manualBreakCount="1">
    <brk id="14"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8" zoomScaleNormal="100" workbookViewId="0">
      <selection activeCell="A27" sqref="A2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210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79.5" thickBot="1" x14ac:dyDescent="0.3">
      <c r="A16" s="154" t="s">
        <v>513</v>
      </c>
      <c r="B16" s="58">
        <v>1</v>
      </c>
      <c r="C16" s="59">
        <v>100</v>
      </c>
      <c r="D16" s="58" t="s">
        <v>15</v>
      </c>
      <c r="E16" s="61"/>
      <c r="F16" s="62">
        <f t="shared" ref="F16" si="0">E16*9.5%</f>
        <v>0</v>
      </c>
      <c r="G16" s="63">
        <f t="shared" ref="G16" si="1">E16+F16</f>
        <v>0</v>
      </c>
      <c r="H16" s="63">
        <f>E16*C16</f>
        <v>0</v>
      </c>
      <c r="I16" s="63">
        <f>C16*G16</f>
        <v>0</v>
      </c>
      <c r="J16" s="88"/>
      <c r="K16" s="130" t="s">
        <v>18</v>
      </c>
    </row>
    <row r="17" spans="1:18" ht="84" customHeight="1" thickBot="1" x14ac:dyDescent="0.3">
      <c r="A17" s="154" t="s">
        <v>514</v>
      </c>
      <c r="B17" s="58">
        <v>1</v>
      </c>
      <c r="C17" s="59">
        <v>100</v>
      </c>
      <c r="D17" s="58" t="s">
        <v>15</v>
      </c>
      <c r="E17" s="61"/>
      <c r="F17" s="62">
        <f t="shared" ref="F17:F27" si="2">E17*9.5%</f>
        <v>0</v>
      </c>
      <c r="G17" s="63">
        <f t="shared" ref="G17:G27" si="3">E17+F17</f>
        <v>0</v>
      </c>
      <c r="H17" s="63">
        <f t="shared" ref="H17:H27" si="4">E17*C17</f>
        <v>0</v>
      </c>
      <c r="I17" s="63">
        <f t="shared" ref="I17:I27" si="5">C17*G17</f>
        <v>0</v>
      </c>
      <c r="J17" s="88"/>
      <c r="K17" s="130" t="s">
        <v>18</v>
      </c>
    </row>
    <row r="18" spans="1:18" ht="81.75" customHeight="1" thickBot="1" x14ac:dyDescent="0.3">
      <c r="A18" s="154" t="s">
        <v>515</v>
      </c>
      <c r="B18" s="58">
        <v>1</v>
      </c>
      <c r="C18" s="59">
        <v>50</v>
      </c>
      <c r="D18" s="58" t="s">
        <v>15</v>
      </c>
      <c r="E18" s="61"/>
      <c r="F18" s="62">
        <f t="shared" si="2"/>
        <v>0</v>
      </c>
      <c r="G18" s="63">
        <f t="shared" si="3"/>
        <v>0</v>
      </c>
      <c r="H18" s="63">
        <f t="shared" si="4"/>
        <v>0</v>
      </c>
      <c r="I18" s="63">
        <f t="shared" si="5"/>
        <v>0</v>
      </c>
      <c r="J18" s="88"/>
      <c r="K18" s="130" t="s">
        <v>18</v>
      </c>
    </row>
    <row r="19" spans="1:18" ht="81" customHeight="1" thickBot="1" x14ac:dyDescent="0.3">
      <c r="A19" s="155" t="s">
        <v>516</v>
      </c>
      <c r="B19" s="58">
        <v>1</v>
      </c>
      <c r="C19" s="59">
        <v>400</v>
      </c>
      <c r="D19" s="58" t="s">
        <v>19</v>
      </c>
      <c r="E19" s="61"/>
      <c r="F19" s="62">
        <f t="shared" si="2"/>
        <v>0</v>
      </c>
      <c r="G19" s="63">
        <f t="shared" si="3"/>
        <v>0</v>
      </c>
      <c r="H19" s="63">
        <f t="shared" si="4"/>
        <v>0</v>
      </c>
      <c r="I19" s="63">
        <f t="shared" si="5"/>
        <v>0</v>
      </c>
      <c r="J19" s="88"/>
      <c r="K19" s="130" t="s">
        <v>18</v>
      </c>
    </row>
    <row r="20" spans="1:18" ht="83.25" customHeight="1" thickBot="1" x14ac:dyDescent="0.3">
      <c r="A20" s="155" t="s">
        <v>517</v>
      </c>
      <c r="B20" s="58">
        <v>1</v>
      </c>
      <c r="C20" s="59">
        <v>300</v>
      </c>
      <c r="D20" s="58" t="s">
        <v>19</v>
      </c>
      <c r="E20" s="61"/>
      <c r="F20" s="62">
        <f t="shared" si="2"/>
        <v>0</v>
      </c>
      <c r="G20" s="63">
        <f t="shared" si="3"/>
        <v>0</v>
      </c>
      <c r="H20" s="63">
        <f t="shared" si="4"/>
        <v>0</v>
      </c>
      <c r="I20" s="63">
        <f t="shared" si="5"/>
        <v>0</v>
      </c>
      <c r="J20" s="88"/>
      <c r="K20" s="130" t="s">
        <v>18</v>
      </c>
    </row>
    <row r="21" spans="1:18" ht="95.25" thickBot="1" x14ac:dyDescent="0.3">
      <c r="A21" s="154" t="s">
        <v>518</v>
      </c>
      <c r="B21" s="58">
        <v>1</v>
      </c>
      <c r="C21" s="59">
        <v>400</v>
      </c>
      <c r="D21" s="58" t="s">
        <v>19</v>
      </c>
      <c r="E21" s="61"/>
      <c r="F21" s="62">
        <f t="shared" si="2"/>
        <v>0</v>
      </c>
      <c r="G21" s="63">
        <f t="shared" si="3"/>
        <v>0</v>
      </c>
      <c r="H21" s="63">
        <f t="shared" si="4"/>
        <v>0</v>
      </c>
      <c r="I21" s="63">
        <f t="shared" si="5"/>
        <v>0</v>
      </c>
      <c r="J21" s="88"/>
      <c r="K21" s="130" t="s">
        <v>18</v>
      </c>
    </row>
    <row r="22" spans="1:18" ht="114.75" customHeight="1" thickBot="1" x14ac:dyDescent="0.3">
      <c r="A22" s="155" t="s">
        <v>519</v>
      </c>
      <c r="B22" s="58">
        <v>1</v>
      </c>
      <c r="C22" s="59">
        <v>400</v>
      </c>
      <c r="D22" s="58" t="s">
        <v>19</v>
      </c>
      <c r="E22" s="61"/>
      <c r="F22" s="62">
        <f t="shared" si="2"/>
        <v>0</v>
      </c>
      <c r="G22" s="63">
        <f t="shared" si="3"/>
        <v>0</v>
      </c>
      <c r="H22" s="63">
        <f t="shared" si="4"/>
        <v>0</v>
      </c>
      <c r="I22" s="63">
        <f t="shared" si="5"/>
        <v>0</v>
      </c>
      <c r="J22" s="88"/>
      <c r="K22" s="130" t="s">
        <v>18</v>
      </c>
    </row>
    <row r="23" spans="1:18" ht="127.5" customHeight="1" thickBot="1" x14ac:dyDescent="0.3">
      <c r="A23" s="154" t="s">
        <v>520</v>
      </c>
      <c r="B23" s="58">
        <v>1</v>
      </c>
      <c r="C23" s="59">
        <v>400</v>
      </c>
      <c r="D23" s="58" t="s">
        <v>19</v>
      </c>
      <c r="E23" s="61"/>
      <c r="F23" s="62">
        <f t="shared" si="2"/>
        <v>0</v>
      </c>
      <c r="G23" s="63">
        <f t="shared" si="3"/>
        <v>0</v>
      </c>
      <c r="H23" s="63">
        <f t="shared" si="4"/>
        <v>0</v>
      </c>
      <c r="I23" s="63">
        <f t="shared" si="5"/>
        <v>0</v>
      </c>
      <c r="J23" s="88"/>
      <c r="K23" s="130" t="s">
        <v>18</v>
      </c>
    </row>
    <row r="24" spans="1:18" ht="113.25" customHeight="1" thickBot="1" x14ac:dyDescent="0.3">
      <c r="A24" s="154" t="s">
        <v>521</v>
      </c>
      <c r="B24" s="58">
        <v>1</v>
      </c>
      <c r="C24" s="59">
        <v>400</v>
      </c>
      <c r="D24" s="58" t="s">
        <v>19</v>
      </c>
      <c r="E24" s="61"/>
      <c r="F24" s="62">
        <f t="shared" si="2"/>
        <v>0</v>
      </c>
      <c r="G24" s="63">
        <f t="shared" si="3"/>
        <v>0</v>
      </c>
      <c r="H24" s="63">
        <f t="shared" si="4"/>
        <v>0</v>
      </c>
      <c r="I24" s="63">
        <f t="shared" si="5"/>
        <v>0</v>
      </c>
      <c r="J24" s="88"/>
      <c r="K24" s="130" t="s">
        <v>18</v>
      </c>
    </row>
    <row r="25" spans="1:18" ht="121.5" customHeight="1" thickBot="1" x14ac:dyDescent="0.3">
      <c r="A25" s="154" t="s">
        <v>522</v>
      </c>
      <c r="B25" s="58">
        <v>1</v>
      </c>
      <c r="C25" s="59">
        <v>400</v>
      </c>
      <c r="D25" s="58" t="s">
        <v>19</v>
      </c>
      <c r="E25" s="61"/>
      <c r="F25" s="62">
        <f t="shared" si="2"/>
        <v>0</v>
      </c>
      <c r="G25" s="63">
        <f t="shared" si="3"/>
        <v>0</v>
      </c>
      <c r="H25" s="63">
        <f t="shared" si="4"/>
        <v>0</v>
      </c>
      <c r="I25" s="63">
        <f t="shared" si="5"/>
        <v>0</v>
      </c>
      <c r="J25" s="88"/>
      <c r="K25" s="130" t="s">
        <v>18</v>
      </c>
    </row>
    <row r="26" spans="1:18" ht="51.75" customHeight="1" thickBot="1" x14ac:dyDescent="0.3">
      <c r="A26" s="155" t="s">
        <v>523</v>
      </c>
      <c r="B26" s="58">
        <v>1</v>
      </c>
      <c r="C26" s="59">
        <v>400</v>
      </c>
      <c r="D26" s="58" t="s">
        <v>19</v>
      </c>
      <c r="E26" s="61"/>
      <c r="F26" s="62">
        <f t="shared" si="2"/>
        <v>0</v>
      </c>
      <c r="G26" s="63">
        <f t="shared" si="3"/>
        <v>0</v>
      </c>
      <c r="H26" s="63">
        <f t="shared" si="4"/>
        <v>0</v>
      </c>
      <c r="I26" s="63">
        <f t="shared" si="5"/>
        <v>0</v>
      </c>
      <c r="J26" s="88"/>
      <c r="K26" s="130" t="s">
        <v>18</v>
      </c>
    </row>
    <row r="27" spans="1:18" ht="42.75" customHeight="1" thickBot="1" x14ac:dyDescent="0.3">
      <c r="A27" s="155" t="s">
        <v>524</v>
      </c>
      <c r="B27" s="58">
        <v>1</v>
      </c>
      <c r="C27" s="59">
        <v>400</v>
      </c>
      <c r="D27" s="58" t="s">
        <v>19</v>
      </c>
      <c r="E27" s="61"/>
      <c r="F27" s="62">
        <f t="shared" si="2"/>
        <v>0</v>
      </c>
      <c r="G27" s="63">
        <f t="shared" si="3"/>
        <v>0</v>
      </c>
      <c r="H27" s="63">
        <f t="shared" si="4"/>
        <v>0</v>
      </c>
      <c r="I27" s="63">
        <f t="shared" si="5"/>
        <v>0</v>
      </c>
      <c r="J27" s="88"/>
      <c r="K27" s="130" t="s">
        <v>18</v>
      </c>
    </row>
    <row r="28" spans="1:18" s="29" customFormat="1" ht="21" customHeight="1" thickBot="1" x14ac:dyDescent="0.3">
      <c r="A28" s="249" t="s">
        <v>34</v>
      </c>
      <c r="B28" s="249"/>
      <c r="C28" s="249"/>
      <c r="D28" s="249"/>
      <c r="E28" s="249"/>
      <c r="F28" s="249"/>
      <c r="G28" s="249"/>
      <c r="H28" s="250"/>
      <c r="I28" s="68">
        <f>SUM(H22:H27)</f>
        <v>0</v>
      </c>
      <c r="J28" s="69"/>
      <c r="K28" s="86"/>
      <c r="L28" s="70" t="s">
        <v>43</v>
      </c>
    </row>
    <row r="29" spans="1:18" s="29" customFormat="1" ht="25.5" customHeight="1" thickBot="1" x14ac:dyDescent="0.3">
      <c r="A29" s="251" t="s">
        <v>35</v>
      </c>
      <c r="B29" s="251"/>
      <c r="C29" s="251"/>
      <c r="D29" s="251"/>
      <c r="E29" s="251"/>
      <c r="F29" s="251"/>
      <c r="G29" s="251"/>
      <c r="H29" s="252"/>
      <c r="I29" s="71">
        <f>SUM(I22:I27)</f>
        <v>0</v>
      </c>
    </row>
    <row r="30" spans="1:18" s="29" customFormat="1" ht="25.5" customHeight="1" x14ac:dyDescent="0.25">
      <c r="A30" s="122"/>
      <c r="B30" s="122"/>
      <c r="C30" s="122"/>
      <c r="D30" s="122"/>
      <c r="E30" s="122"/>
      <c r="F30" s="122"/>
      <c r="G30" s="122"/>
      <c r="H30" s="122"/>
      <c r="I30" s="100"/>
    </row>
    <row r="31" spans="1:18" s="29" customFormat="1" ht="25.5" customHeight="1" x14ac:dyDescent="0.25">
      <c r="A31" s="248" t="s">
        <v>16</v>
      </c>
      <c r="B31" s="248"/>
      <c r="C31" s="248"/>
      <c r="D31" s="248"/>
      <c r="E31" s="248"/>
      <c r="F31" s="248"/>
      <c r="G31" s="248"/>
      <c r="H31" s="248"/>
      <c r="I31" s="248"/>
      <c r="J31" s="248"/>
      <c r="K31" s="248"/>
      <c r="L31" s="248"/>
      <c r="M31" s="248"/>
      <c r="N31" s="248"/>
      <c r="O31" s="248"/>
      <c r="P31" s="121"/>
    </row>
    <row r="32" spans="1:18" s="31" customFormat="1" ht="18.75" customHeight="1" x14ac:dyDescent="0.25">
      <c r="A32" s="30" t="s">
        <v>39</v>
      </c>
      <c r="B32" s="30"/>
      <c r="C32" s="30"/>
      <c r="D32" s="30"/>
      <c r="E32" s="30"/>
      <c r="F32" s="30"/>
      <c r="G32" s="30"/>
      <c r="H32" s="30"/>
      <c r="I32" s="30"/>
      <c r="J32" s="30"/>
      <c r="K32" s="30"/>
      <c r="L32" s="30"/>
      <c r="M32" s="30"/>
      <c r="N32" s="30"/>
      <c r="O32" s="30"/>
      <c r="P32" s="30"/>
      <c r="Q32" s="30"/>
      <c r="R32" s="30"/>
    </row>
    <row r="33" spans="1:18" s="31" customFormat="1" ht="15.75" x14ac:dyDescent="0.25">
      <c r="A33" s="30" t="s">
        <v>37</v>
      </c>
      <c r="B33" s="30"/>
      <c r="C33" s="30"/>
      <c r="D33" s="30"/>
      <c r="E33" s="30"/>
      <c r="F33" s="30"/>
      <c r="G33" s="30"/>
      <c r="H33" s="30"/>
      <c r="I33" s="30"/>
      <c r="J33" s="30"/>
      <c r="K33" s="30"/>
      <c r="L33" s="30"/>
      <c r="M33" s="30"/>
      <c r="N33" s="30"/>
      <c r="O33" s="30"/>
      <c r="P33" s="30"/>
      <c r="Q33" s="30"/>
      <c r="R33" s="30"/>
    </row>
    <row r="34" spans="1:18" s="31" customFormat="1" ht="15.75" x14ac:dyDescent="0.25">
      <c r="A34" s="30" t="s">
        <v>38</v>
      </c>
      <c r="B34" s="30"/>
      <c r="C34" s="30"/>
      <c r="D34" s="30"/>
      <c r="E34" s="30"/>
      <c r="F34" s="30"/>
      <c r="G34" s="30"/>
      <c r="H34" s="30"/>
      <c r="I34" s="30"/>
      <c r="J34" s="30"/>
      <c r="K34" s="30"/>
      <c r="L34" s="30"/>
      <c r="M34" s="30"/>
      <c r="N34" s="30"/>
      <c r="O34" s="30"/>
      <c r="P34" s="30"/>
      <c r="Q34" s="30"/>
      <c r="R34" s="30"/>
    </row>
    <row r="35" spans="1:18" s="36" customFormat="1" ht="15.75" x14ac:dyDescent="0.25">
      <c r="B35" s="40"/>
      <c r="K35" s="41"/>
      <c r="N35" s="42"/>
      <c r="O35" s="43"/>
      <c r="P35" s="43"/>
    </row>
    <row r="36" spans="1:18" s="36" customFormat="1" ht="15.75" x14ac:dyDescent="0.25">
      <c r="B36" s="40"/>
      <c r="K36" s="41"/>
      <c r="N36" s="42"/>
      <c r="O36" s="43"/>
      <c r="P36" s="43"/>
    </row>
    <row r="37" spans="1:18" s="36" customFormat="1" ht="15.75" x14ac:dyDescent="0.25">
      <c r="A37" s="34" t="s">
        <v>40</v>
      </c>
      <c r="B37" s="120"/>
      <c r="C37" s="246" t="s">
        <v>17</v>
      </c>
      <c r="D37" s="247"/>
      <c r="E37" s="79"/>
      <c r="F37" s="79"/>
      <c r="I37" s="79"/>
      <c r="K37" s="120" t="s">
        <v>41</v>
      </c>
      <c r="L37" s="120"/>
      <c r="M37" s="120"/>
      <c r="N37" s="120"/>
      <c r="O37" s="120"/>
      <c r="P37" s="120"/>
      <c r="Q37" s="120"/>
      <c r="R37" s="120"/>
    </row>
    <row r="38" spans="1:18" s="6" customFormat="1" x14ac:dyDescent="0.25"/>
  </sheetData>
  <mergeCells count="20">
    <mergeCell ref="A28:H28"/>
    <mergeCell ref="A29:H29"/>
    <mergeCell ref="A31:O31"/>
    <mergeCell ref="C37:D3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4" zoomScaleNormal="100" workbookViewId="0">
      <selection activeCell="A34" sqref="A34:H34"/>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9.75" customHeight="1" x14ac:dyDescent="0.25">
      <c r="A16" s="148" t="s">
        <v>525</v>
      </c>
      <c r="B16" s="147">
        <v>1</v>
      </c>
      <c r="C16" s="59">
        <v>5</v>
      </c>
      <c r="D16" s="147" t="s">
        <v>14</v>
      </c>
      <c r="E16" s="61"/>
      <c r="F16" s="62">
        <f t="shared" ref="F16:F18" si="0">E16*9.5%</f>
        <v>0</v>
      </c>
      <c r="G16" s="63">
        <f t="shared" ref="G16:G18" si="1">E16+F16</f>
        <v>0</v>
      </c>
      <c r="H16" s="63">
        <f t="shared" ref="H16:H18" si="2">E16*C16</f>
        <v>0</v>
      </c>
      <c r="I16" s="63">
        <f t="shared" ref="I16:I18" si="3">C16*G16</f>
        <v>0</v>
      </c>
      <c r="J16" s="156"/>
      <c r="K16" s="89" t="s">
        <v>18</v>
      </c>
    </row>
    <row r="17" spans="1:11" ht="36.75" customHeight="1" x14ac:dyDescent="0.25">
      <c r="A17" s="148" t="s">
        <v>526</v>
      </c>
      <c r="B17" s="116">
        <v>1</v>
      </c>
      <c r="C17" s="59">
        <v>5</v>
      </c>
      <c r="D17" s="116" t="s">
        <v>14</v>
      </c>
      <c r="E17" s="61"/>
      <c r="F17" s="62">
        <f t="shared" si="0"/>
        <v>0</v>
      </c>
      <c r="G17" s="63">
        <f t="shared" si="1"/>
        <v>0</v>
      </c>
      <c r="H17" s="63">
        <f t="shared" si="2"/>
        <v>0</v>
      </c>
      <c r="I17" s="63">
        <f t="shared" si="3"/>
        <v>0</v>
      </c>
      <c r="J17" s="156"/>
      <c r="K17" s="89" t="s">
        <v>18</v>
      </c>
    </row>
    <row r="18" spans="1:11" ht="43.5" customHeight="1" x14ac:dyDescent="0.25">
      <c r="A18" s="148" t="s">
        <v>527</v>
      </c>
      <c r="B18" s="116">
        <v>1</v>
      </c>
      <c r="C18" s="59">
        <v>5</v>
      </c>
      <c r="D18" s="116" t="s">
        <v>14</v>
      </c>
      <c r="E18" s="61"/>
      <c r="F18" s="62">
        <f t="shared" si="0"/>
        <v>0</v>
      </c>
      <c r="G18" s="63">
        <f t="shared" si="1"/>
        <v>0</v>
      </c>
      <c r="H18" s="63">
        <f t="shared" si="2"/>
        <v>0</v>
      </c>
      <c r="I18" s="63">
        <f t="shared" si="3"/>
        <v>0</v>
      </c>
      <c r="J18" s="156"/>
      <c r="K18" s="89" t="s">
        <v>18</v>
      </c>
    </row>
    <row r="19" spans="1:11" ht="38.25" customHeight="1" x14ac:dyDescent="0.25">
      <c r="A19" s="148" t="s">
        <v>528</v>
      </c>
      <c r="B19" s="107">
        <v>1</v>
      </c>
      <c r="C19" s="59">
        <v>5</v>
      </c>
      <c r="D19" s="107" t="s">
        <v>14</v>
      </c>
      <c r="E19" s="61"/>
      <c r="F19" s="62">
        <f t="shared" ref="F19:F32" si="4">E19*9.5%</f>
        <v>0</v>
      </c>
      <c r="G19" s="63">
        <f t="shared" ref="G19:G32" si="5">E19+F19</f>
        <v>0</v>
      </c>
      <c r="H19" s="63">
        <f t="shared" ref="H19:H32" si="6">E19*C19</f>
        <v>0</v>
      </c>
      <c r="I19" s="63">
        <f t="shared" ref="I19:I32" si="7">C19*G19</f>
        <v>0</v>
      </c>
      <c r="J19" s="156"/>
      <c r="K19" s="89" t="s">
        <v>18</v>
      </c>
    </row>
    <row r="20" spans="1:11" ht="42.75" customHeight="1" x14ac:dyDescent="0.25">
      <c r="A20" s="148" t="s">
        <v>529</v>
      </c>
      <c r="B20" s="107">
        <v>1</v>
      </c>
      <c r="C20" s="59">
        <v>5</v>
      </c>
      <c r="D20" s="107" t="s">
        <v>14</v>
      </c>
      <c r="E20" s="61"/>
      <c r="F20" s="62">
        <f t="shared" si="4"/>
        <v>0</v>
      </c>
      <c r="G20" s="63">
        <f t="shared" si="5"/>
        <v>0</v>
      </c>
      <c r="H20" s="63">
        <f t="shared" si="6"/>
        <v>0</v>
      </c>
      <c r="I20" s="63">
        <f t="shared" si="7"/>
        <v>0</v>
      </c>
      <c r="J20" s="156"/>
      <c r="K20" s="89" t="s">
        <v>18</v>
      </c>
    </row>
    <row r="21" spans="1:11" ht="24.75" customHeight="1" x14ac:dyDescent="0.25">
      <c r="A21" s="148" t="s">
        <v>530</v>
      </c>
      <c r="B21" s="107">
        <v>1</v>
      </c>
      <c r="C21" s="59">
        <v>5</v>
      </c>
      <c r="D21" s="107" t="s">
        <v>14</v>
      </c>
      <c r="E21" s="61"/>
      <c r="F21" s="62">
        <f t="shared" si="4"/>
        <v>0</v>
      </c>
      <c r="G21" s="63">
        <f t="shared" si="5"/>
        <v>0</v>
      </c>
      <c r="H21" s="63">
        <f t="shared" si="6"/>
        <v>0</v>
      </c>
      <c r="I21" s="63">
        <f t="shared" si="7"/>
        <v>0</v>
      </c>
      <c r="J21" s="156"/>
      <c r="K21" s="89" t="s">
        <v>18</v>
      </c>
    </row>
    <row r="22" spans="1:11" ht="39.75" customHeight="1" x14ac:dyDescent="0.25">
      <c r="A22" s="148" t="s">
        <v>531</v>
      </c>
      <c r="B22" s="107">
        <v>1</v>
      </c>
      <c r="C22" s="59">
        <v>5</v>
      </c>
      <c r="D22" s="107" t="s">
        <v>14</v>
      </c>
      <c r="E22" s="61"/>
      <c r="F22" s="62">
        <f t="shared" si="4"/>
        <v>0</v>
      </c>
      <c r="G22" s="63">
        <f t="shared" si="5"/>
        <v>0</v>
      </c>
      <c r="H22" s="63">
        <f t="shared" si="6"/>
        <v>0</v>
      </c>
      <c r="I22" s="63">
        <f t="shared" si="7"/>
        <v>0</v>
      </c>
      <c r="J22" s="156"/>
      <c r="K22" s="89" t="s">
        <v>18</v>
      </c>
    </row>
    <row r="23" spans="1:11" ht="31.5" customHeight="1" x14ac:dyDescent="0.25">
      <c r="A23" s="148" t="s">
        <v>532</v>
      </c>
      <c r="B23" s="107">
        <v>1</v>
      </c>
      <c r="C23" s="59">
        <v>5</v>
      </c>
      <c r="D23" s="107" t="s">
        <v>14</v>
      </c>
      <c r="E23" s="61"/>
      <c r="F23" s="62">
        <f t="shared" si="4"/>
        <v>0</v>
      </c>
      <c r="G23" s="63">
        <f t="shared" si="5"/>
        <v>0</v>
      </c>
      <c r="H23" s="63">
        <f t="shared" si="6"/>
        <v>0</v>
      </c>
      <c r="I23" s="63">
        <f t="shared" si="7"/>
        <v>0</v>
      </c>
      <c r="J23" s="156"/>
      <c r="K23" s="89" t="s">
        <v>18</v>
      </c>
    </row>
    <row r="24" spans="1:11" ht="39.75" customHeight="1" x14ac:dyDescent="0.25">
      <c r="A24" s="148" t="s">
        <v>533</v>
      </c>
      <c r="B24" s="107">
        <v>1</v>
      </c>
      <c r="C24" s="59">
        <v>5</v>
      </c>
      <c r="D24" s="107" t="s">
        <v>14</v>
      </c>
      <c r="E24" s="61"/>
      <c r="F24" s="62">
        <f t="shared" si="4"/>
        <v>0</v>
      </c>
      <c r="G24" s="63">
        <f t="shared" si="5"/>
        <v>0</v>
      </c>
      <c r="H24" s="63">
        <f t="shared" si="6"/>
        <v>0</v>
      </c>
      <c r="I24" s="63">
        <f t="shared" si="7"/>
        <v>0</v>
      </c>
      <c r="J24" s="156"/>
      <c r="K24" s="89" t="s">
        <v>18</v>
      </c>
    </row>
    <row r="25" spans="1:11" ht="44.25" customHeight="1" x14ac:dyDescent="0.25">
      <c r="A25" s="148" t="s">
        <v>534</v>
      </c>
      <c r="B25" s="107">
        <v>1</v>
      </c>
      <c r="C25" s="59">
        <v>5</v>
      </c>
      <c r="D25" s="107" t="s">
        <v>14</v>
      </c>
      <c r="E25" s="61"/>
      <c r="F25" s="62">
        <f t="shared" si="4"/>
        <v>0</v>
      </c>
      <c r="G25" s="63">
        <f t="shared" si="5"/>
        <v>0</v>
      </c>
      <c r="H25" s="63">
        <f t="shared" si="6"/>
        <v>0</v>
      </c>
      <c r="I25" s="63">
        <f t="shared" si="7"/>
        <v>0</v>
      </c>
      <c r="J25" s="156"/>
      <c r="K25" s="89" t="s">
        <v>18</v>
      </c>
    </row>
    <row r="26" spans="1:11" ht="40.5" customHeight="1" x14ac:dyDescent="0.25">
      <c r="A26" s="148" t="s">
        <v>535</v>
      </c>
      <c r="B26" s="107">
        <v>1</v>
      </c>
      <c r="C26" s="59">
        <v>5</v>
      </c>
      <c r="D26" s="107" t="s">
        <v>14</v>
      </c>
      <c r="E26" s="61"/>
      <c r="F26" s="62">
        <f t="shared" si="4"/>
        <v>0</v>
      </c>
      <c r="G26" s="63">
        <f t="shared" si="5"/>
        <v>0</v>
      </c>
      <c r="H26" s="63">
        <f t="shared" si="6"/>
        <v>0</v>
      </c>
      <c r="I26" s="63">
        <f t="shared" si="7"/>
        <v>0</v>
      </c>
      <c r="J26" s="156"/>
      <c r="K26" s="89" t="s">
        <v>18</v>
      </c>
    </row>
    <row r="27" spans="1:11" ht="42" customHeight="1" x14ac:dyDescent="0.25">
      <c r="A27" s="148" t="s">
        <v>536</v>
      </c>
      <c r="B27" s="116">
        <v>1</v>
      </c>
      <c r="C27" s="59">
        <v>5</v>
      </c>
      <c r="D27" s="116" t="s">
        <v>15</v>
      </c>
      <c r="E27" s="61"/>
      <c r="F27" s="62">
        <f t="shared" si="4"/>
        <v>0</v>
      </c>
      <c r="G27" s="63">
        <f t="shared" si="5"/>
        <v>0</v>
      </c>
      <c r="H27" s="63">
        <f t="shared" si="6"/>
        <v>0</v>
      </c>
      <c r="I27" s="63">
        <f t="shared" si="7"/>
        <v>0</v>
      </c>
      <c r="J27" s="156"/>
      <c r="K27" s="89" t="s">
        <v>18</v>
      </c>
    </row>
    <row r="28" spans="1:11" ht="42.75" customHeight="1" x14ac:dyDescent="0.25">
      <c r="A28" s="148" t="s">
        <v>537</v>
      </c>
      <c r="B28" s="116">
        <v>1</v>
      </c>
      <c r="C28" s="59">
        <v>5</v>
      </c>
      <c r="D28" s="116" t="s">
        <v>15</v>
      </c>
      <c r="E28" s="61"/>
      <c r="F28" s="62">
        <f t="shared" si="4"/>
        <v>0</v>
      </c>
      <c r="G28" s="63">
        <f t="shared" si="5"/>
        <v>0</v>
      </c>
      <c r="H28" s="63">
        <f t="shared" si="6"/>
        <v>0</v>
      </c>
      <c r="I28" s="63">
        <f t="shared" si="7"/>
        <v>0</v>
      </c>
      <c r="J28" s="156"/>
      <c r="K28" s="89" t="s">
        <v>18</v>
      </c>
    </row>
    <row r="29" spans="1:11" ht="27.75" customHeight="1" x14ac:dyDescent="0.25">
      <c r="A29" s="148" t="s">
        <v>538</v>
      </c>
      <c r="B29" s="116">
        <v>1</v>
      </c>
      <c r="C29" s="59">
        <v>5</v>
      </c>
      <c r="D29" s="116" t="s">
        <v>15</v>
      </c>
      <c r="E29" s="61"/>
      <c r="F29" s="62">
        <f t="shared" si="4"/>
        <v>0</v>
      </c>
      <c r="G29" s="63">
        <f t="shared" si="5"/>
        <v>0</v>
      </c>
      <c r="H29" s="63">
        <f t="shared" si="6"/>
        <v>0</v>
      </c>
      <c r="I29" s="63">
        <f t="shared" si="7"/>
        <v>0</v>
      </c>
      <c r="J29" s="156"/>
      <c r="K29" s="89" t="s">
        <v>18</v>
      </c>
    </row>
    <row r="30" spans="1:11" ht="21.75" customHeight="1" x14ac:dyDescent="0.25">
      <c r="A30" s="113" t="s">
        <v>539</v>
      </c>
      <c r="B30" s="116">
        <v>1</v>
      </c>
      <c r="C30" s="59">
        <v>30</v>
      </c>
      <c r="D30" s="116" t="s">
        <v>15</v>
      </c>
      <c r="E30" s="61"/>
      <c r="F30" s="62">
        <f t="shared" si="4"/>
        <v>0</v>
      </c>
      <c r="G30" s="63">
        <f t="shared" si="5"/>
        <v>0</v>
      </c>
      <c r="H30" s="63">
        <f t="shared" si="6"/>
        <v>0</v>
      </c>
      <c r="I30" s="63">
        <f t="shared" si="7"/>
        <v>0</v>
      </c>
      <c r="J30" s="156"/>
      <c r="K30" s="89" t="s">
        <v>18</v>
      </c>
    </row>
    <row r="31" spans="1:11" ht="25.5" customHeight="1" x14ac:dyDescent="0.25">
      <c r="A31" s="113" t="s">
        <v>540</v>
      </c>
      <c r="B31" s="116">
        <v>1</v>
      </c>
      <c r="C31" s="59">
        <v>30</v>
      </c>
      <c r="D31" s="116" t="s">
        <v>15</v>
      </c>
      <c r="E31" s="61"/>
      <c r="F31" s="62">
        <f t="shared" si="4"/>
        <v>0</v>
      </c>
      <c r="G31" s="63">
        <f t="shared" si="5"/>
        <v>0</v>
      </c>
      <c r="H31" s="63">
        <f t="shared" si="6"/>
        <v>0</v>
      </c>
      <c r="I31" s="63">
        <f t="shared" si="7"/>
        <v>0</v>
      </c>
      <c r="J31" s="156"/>
      <c r="K31" s="89" t="s">
        <v>18</v>
      </c>
    </row>
    <row r="32" spans="1:11" ht="26.25" customHeight="1" x14ac:dyDescent="0.25">
      <c r="A32" s="113" t="s">
        <v>541</v>
      </c>
      <c r="B32" s="116">
        <v>1</v>
      </c>
      <c r="C32" s="59">
        <v>30</v>
      </c>
      <c r="D32" s="116" t="s">
        <v>15</v>
      </c>
      <c r="E32" s="61"/>
      <c r="F32" s="62">
        <f t="shared" si="4"/>
        <v>0</v>
      </c>
      <c r="G32" s="63">
        <f t="shared" si="5"/>
        <v>0</v>
      </c>
      <c r="H32" s="63">
        <f t="shared" si="6"/>
        <v>0</v>
      </c>
      <c r="I32" s="63">
        <f t="shared" si="7"/>
        <v>0</v>
      </c>
      <c r="J32" s="156"/>
      <c r="K32" s="89" t="s">
        <v>18</v>
      </c>
    </row>
    <row r="33" spans="1:18" s="29" customFormat="1" ht="21" customHeight="1" thickBot="1" x14ac:dyDescent="0.3">
      <c r="A33" s="249" t="s">
        <v>34</v>
      </c>
      <c r="B33" s="249"/>
      <c r="C33" s="249"/>
      <c r="D33" s="249"/>
      <c r="E33" s="249"/>
      <c r="F33" s="249"/>
      <c r="G33" s="249"/>
      <c r="H33" s="250"/>
      <c r="I33" s="68">
        <f>SUM(H18:H32)</f>
        <v>0</v>
      </c>
      <c r="J33" s="69"/>
      <c r="K33" s="157"/>
      <c r="L33" s="70" t="s">
        <v>43</v>
      </c>
    </row>
    <row r="34" spans="1:18" s="29" customFormat="1" ht="25.5" customHeight="1" thickBot="1" x14ac:dyDescent="0.3">
      <c r="A34" s="251" t="s">
        <v>35</v>
      </c>
      <c r="B34" s="251"/>
      <c r="C34" s="251"/>
      <c r="D34" s="251"/>
      <c r="E34" s="251"/>
      <c r="F34" s="251"/>
      <c r="G34" s="251"/>
      <c r="H34" s="252"/>
      <c r="I34" s="71">
        <f>SUM(I18:I32)</f>
        <v>0</v>
      </c>
    </row>
    <row r="35" spans="1:18" s="29" customFormat="1" ht="25.5" customHeight="1" x14ac:dyDescent="0.25">
      <c r="A35" s="122"/>
      <c r="B35" s="122"/>
      <c r="C35" s="122"/>
      <c r="D35" s="122"/>
      <c r="E35" s="122"/>
      <c r="F35" s="122"/>
      <c r="G35" s="122"/>
      <c r="H35" s="122"/>
      <c r="I35" s="100"/>
    </row>
    <row r="36" spans="1:18" s="29" customFormat="1" ht="25.5" customHeight="1" x14ac:dyDescent="0.25">
      <c r="A36" s="248" t="s">
        <v>16</v>
      </c>
      <c r="B36" s="248"/>
      <c r="C36" s="248"/>
      <c r="D36" s="248"/>
      <c r="E36" s="248"/>
      <c r="F36" s="248"/>
      <c r="G36" s="248"/>
      <c r="H36" s="248"/>
      <c r="I36" s="248"/>
      <c r="J36" s="248"/>
      <c r="K36" s="248"/>
      <c r="L36" s="248"/>
      <c r="M36" s="248"/>
      <c r="N36" s="248"/>
      <c r="O36" s="248"/>
      <c r="P36" s="121"/>
    </row>
    <row r="37" spans="1:18" s="31" customFormat="1" ht="18.75" customHeight="1" x14ac:dyDescent="0.25">
      <c r="A37" s="30" t="s">
        <v>39</v>
      </c>
      <c r="B37" s="30"/>
      <c r="C37" s="30"/>
      <c r="D37" s="30"/>
      <c r="E37" s="30"/>
      <c r="F37" s="30"/>
      <c r="G37" s="30"/>
      <c r="H37" s="30"/>
      <c r="I37" s="30"/>
      <c r="J37" s="30"/>
      <c r="K37" s="30"/>
      <c r="L37" s="30"/>
      <c r="M37" s="30"/>
      <c r="N37" s="30"/>
      <c r="O37" s="30"/>
      <c r="P37" s="30"/>
      <c r="Q37" s="30"/>
      <c r="R37" s="30"/>
    </row>
    <row r="38" spans="1:18" s="31" customFormat="1" ht="15.75" x14ac:dyDescent="0.25">
      <c r="A38" s="30" t="s">
        <v>37</v>
      </c>
      <c r="B38" s="30"/>
      <c r="C38" s="30"/>
      <c r="D38" s="30"/>
      <c r="E38" s="30"/>
      <c r="F38" s="30"/>
      <c r="G38" s="30"/>
      <c r="H38" s="30"/>
      <c r="I38" s="30"/>
      <c r="J38" s="30"/>
      <c r="K38" s="30"/>
      <c r="L38" s="30"/>
      <c r="M38" s="30"/>
      <c r="N38" s="30"/>
      <c r="O38" s="30"/>
      <c r="P38" s="30"/>
      <c r="Q38" s="30"/>
      <c r="R38" s="30"/>
    </row>
    <row r="39" spans="1:18" s="31" customFormat="1" ht="15.75" x14ac:dyDescent="0.25">
      <c r="A39" s="30" t="s">
        <v>38</v>
      </c>
      <c r="B39" s="30"/>
      <c r="C39" s="30"/>
      <c r="D39" s="30"/>
      <c r="E39" s="30"/>
      <c r="F39" s="30"/>
      <c r="G39" s="30"/>
      <c r="H39" s="30"/>
      <c r="I39" s="30"/>
      <c r="J39" s="30"/>
      <c r="K39" s="30"/>
      <c r="L39" s="30"/>
      <c r="M39" s="30"/>
      <c r="N39" s="30"/>
      <c r="O39" s="30"/>
      <c r="P39" s="30"/>
      <c r="Q39" s="30"/>
      <c r="R39" s="30"/>
    </row>
    <row r="40" spans="1:18" s="36" customFormat="1" ht="15.75" x14ac:dyDescent="0.25">
      <c r="B40" s="40"/>
      <c r="K40" s="41"/>
      <c r="N40" s="42"/>
      <c r="O40" s="43"/>
      <c r="P40" s="43"/>
    </row>
    <row r="41" spans="1:18" s="36" customFormat="1" ht="15.75" x14ac:dyDescent="0.25">
      <c r="B41" s="40"/>
      <c r="K41" s="41"/>
      <c r="N41" s="42"/>
      <c r="O41" s="43"/>
      <c r="P41" s="43"/>
    </row>
    <row r="42" spans="1:18" s="36" customFormat="1" ht="15.75" x14ac:dyDescent="0.25">
      <c r="A42" s="34" t="s">
        <v>40</v>
      </c>
      <c r="B42" s="120"/>
      <c r="C42" s="246" t="s">
        <v>17</v>
      </c>
      <c r="D42" s="247"/>
      <c r="E42" s="79"/>
      <c r="F42" s="79"/>
      <c r="I42" s="79"/>
      <c r="K42" s="120" t="s">
        <v>41</v>
      </c>
      <c r="L42" s="120"/>
      <c r="M42" s="120"/>
      <c r="N42" s="120"/>
      <c r="O42" s="120"/>
      <c r="P42" s="120"/>
      <c r="Q42" s="120"/>
      <c r="R42" s="120"/>
    </row>
    <row r="43" spans="1:18" s="6" customFormat="1" x14ac:dyDescent="0.25"/>
  </sheetData>
  <mergeCells count="20">
    <mergeCell ref="A33:H33"/>
    <mergeCell ref="A34:H34"/>
    <mergeCell ref="A36:O36"/>
    <mergeCell ref="C42:D42"/>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54" customHeight="1" x14ac:dyDescent="0.25">
      <c r="A16" s="166" t="s">
        <v>542</v>
      </c>
      <c r="B16" s="167">
        <v>1</v>
      </c>
      <c r="C16" s="168">
        <v>50</v>
      </c>
      <c r="D16" s="167" t="s">
        <v>15</v>
      </c>
      <c r="E16" s="158"/>
      <c r="F16" s="159">
        <f t="shared" ref="F16:F18" si="0">E16*9.5%</f>
        <v>0</v>
      </c>
      <c r="G16" s="160">
        <f t="shared" ref="G16:G18" si="1">E16+F16</f>
        <v>0</v>
      </c>
      <c r="H16" s="160">
        <f>E16*C16</f>
        <v>0</v>
      </c>
      <c r="I16" s="160">
        <f>C16*G16</f>
        <v>0</v>
      </c>
      <c r="J16" s="161"/>
      <c r="K16" s="130" t="s">
        <v>18</v>
      </c>
    </row>
    <row r="17" spans="1:18" ht="51" customHeight="1" x14ac:dyDescent="0.25">
      <c r="A17" s="113" t="s">
        <v>543</v>
      </c>
      <c r="B17" s="116">
        <v>1</v>
      </c>
      <c r="C17" s="169">
        <v>50</v>
      </c>
      <c r="D17" s="116" t="s">
        <v>15</v>
      </c>
      <c r="E17" s="61"/>
      <c r="F17" s="141">
        <f t="shared" si="0"/>
        <v>0</v>
      </c>
      <c r="G17" s="142">
        <f t="shared" si="1"/>
        <v>0</v>
      </c>
      <c r="H17" s="142">
        <f t="shared" ref="H17:H18" si="2">E17*C17</f>
        <v>0</v>
      </c>
      <c r="I17" s="142">
        <f t="shared" ref="I17:I18" si="3">C17*G17</f>
        <v>0</v>
      </c>
      <c r="J17" s="88"/>
      <c r="K17" s="89" t="s">
        <v>18</v>
      </c>
    </row>
    <row r="18" spans="1:18" ht="57" customHeight="1" thickBot="1" x14ac:dyDescent="0.3">
      <c r="A18" s="170" t="s">
        <v>544</v>
      </c>
      <c r="B18" s="171">
        <v>1</v>
      </c>
      <c r="C18" s="172">
        <v>50</v>
      </c>
      <c r="D18" s="171" t="s">
        <v>15</v>
      </c>
      <c r="E18" s="162"/>
      <c r="F18" s="163">
        <f t="shared" si="0"/>
        <v>0</v>
      </c>
      <c r="G18" s="164">
        <f t="shared" si="1"/>
        <v>0</v>
      </c>
      <c r="H18" s="164">
        <f t="shared" si="2"/>
        <v>0</v>
      </c>
      <c r="I18" s="164">
        <f t="shared" si="3"/>
        <v>0</v>
      </c>
      <c r="J18" s="165"/>
      <c r="K18" s="131" t="s">
        <v>18</v>
      </c>
    </row>
    <row r="19" spans="1:18" s="29" customFormat="1" ht="21" customHeight="1" thickBot="1" x14ac:dyDescent="0.3">
      <c r="A19" s="251" t="s">
        <v>34</v>
      </c>
      <c r="B19" s="251"/>
      <c r="C19" s="251"/>
      <c r="D19" s="251"/>
      <c r="E19" s="251"/>
      <c r="F19" s="251"/>
      <c r="G19" s="251"/>
      <c r="H19" s="252"/>
      <c r="I19" s="68">
        <f>SUM(H16:H18)</f>
        <v>0</v>
      </c>
      <c r="J19" s="69"/>
      <c r="K19" s="145"/>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22"/>
      <c r="B21" s="122"/>
      <c r="C21" s="122"/>
      <c r="D21" s="122"/>
      <c r="E21" s="122"/>
      <c r="F21" s="122"/>
      <c r="G21" s="122"/>
      <c r="H21" s="122"/>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21"/>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20"/>
      <c r="C28" s="246" t="s">
        <v>17</v>
      </c>
      <c r="D28" s="247"/>
      <c r="E28" s="79"/>
      <c r="F28" s="79"/>
      <c r="I28" s="79"/>
      <c r="K28" s="120" t="s">
        <v>41</v>
      </c>
      <c r="L28" s="120"/>
      <c r="M28" s="120"/>
      <c r="N28" s="120"/>
      <c r="O28" s="120"/>
      <c r="P28" s="120"/>
      <c r="Q28" s="120"/>
      <c r="R28" s="12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110.25" customHeight="1" thickBot="1" x14ac:dyDescent="0.3">
      <c r="A16" s="173" t="s">
        <v>545</v>
      </c>
      <c r="B16" s="175">
        <v>1</v>
      </c>
      <c r="C16" s="174">
        <v>40000</v>
      </c>
      <c r="D16" s="175" t="s">
        <v>13</v>
      </c>
      <c r="E16" s="176"/>
      <c r="F16" s="177">
        <f t="shared" ref="F16" si="0">E16*9.5%</f>
        <v>0</v>
      </c>
      <c r="G16" s="178">
        <f t="shared" ref="G16" si="1">E16+F16</f>
        <v>0</v>
      </c>
      <c r="H16" s="178">
        <f>E16*C16</f>
        <v>0</v>
      </c>
      <c r="I16" s="178">
        <f>C16*G16</f>
        <v>0</v>
      </c>
      <c r="J16" s="179"/>
      <c r="K16" s="180"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8" zoomScaleNormal="100" workbookViewId="0">
      <selection activeCell="A19" sqref="A19"/>
    </sheetView>
  </sheetViews>
  <sheetFormatPr defaultRowHeight="15" x14ac:dyDescent="0.25"/>
  <cols>
    <col min="1" max="1" width="59.28515625" customWidth="1"/>
    <col min="2" max="2" width="18.85546875" customWidth="1"/>
    <col min="3" max="3" width="15.140625" customWidth="1"/>
    <col min="4" max="4" width="10" customWidth="1"/>
    <col min="5" max="5" width="17.42578125" customWidth="1"/>
    <col min="7" max="7" width="11.85546875" customWidth="1"/>
    <col min="8" max="8" width="13.7109375" customWidth="1"/>
    <col min="9" max="9" width="13.140625" customWidth="1"/>
    <col min="10" max="10" width="19.7109375" customWidth="1"/>
    <col min="11" max="11" width="14" customWidth="1"/>
  </cols>
  <sheetData>
    <row r="1" spans="1:18" s="6" customFormat="1" x14ac:dyDescent="0.25">
      <c r="A1" s="15" t="s">
        <v>0</v>
      </c>
      <c r="B1" s="16"/>
      <c r="C1" s="15"/>
      <c r="D1" s="17"/>
      <c r="E1" s="15"/>
      <c r="F1" s="1"/>
      <c r="G1" s="1" t="s">
        <v>1</v>
      </c>
      <c r="H1" s="1" t="s">
        <v>1</v>
      </c>
      <c r="I1" s="18"/>
      <c r="J1" s="19"/>
      <c r="K1" s="1"/>
      <c r="L1" s="20"/>
      <c r="M1" s="21"/>
      <c r="P1" s="21"/>
      <c r="Q1" s="1"/>
      <c r="R1" s="1"/>
    </row>
    <row r="2" spans="1:18" s="6" customFormat="1" x14ac:dyDescent="0.25">
      <c r="A2" s="265" t="s">
        <v>2</v>
      </c>
      <c r="B2" s="265"/>
      <c r="C2" s="265"/>
      <c r="D2" s="265"/>
      <c r="E2" s="265"/>
      <c r="F2" s="22"/>
      <c r="G2" s="22" t="s">
        <v>21</v>
      </c>
      <c r="H2" s="22"/>
      <c r="I2" s="22"/>
      <c r="J2" s="22"/>
      <c r="K2" s="22"/>
      <c r="L2" s="22"/>
      <c r="M2" s="22"/>
      <c r="P2" s="23"/>
    </row>
    <row r="3" spans="1:18" s="6" customFormat="1" x14ac:dyDescent="0.25">
      <c r="A3" s="266" t="s">
        <v>3</v>
      </c>
      <c r="B3" s="266"/>
      <c r="C3" s="266"/>
      <c r="D3" s="266"/>
      <c r="E3" s="266"/>
      <c r="F3" s="22"/>
      <c r="G3" s="22" t="s">
        <v>22</v>
      </c>
      <c r="H3" s="22"/>
      <c r="I3" s="22"/>
      <c r="J3" s="22"/>
      <c r="K3" s="22"/>
      <c r="L3" s="22"/>
      <c r="M3" s="22"/>
      <c r="P3" s="23"/>
    </row>
    <row r="4" spans="1:18" s="6" customFormat="1" x14ac:dyDescent="0.25">
      <c r="A4" s="266" t="s">
        <v>4</v>
      </c>
      <c r="B4" s="266"/>
      <c r="C4" s="266"/>
      <c r="D4" s="266"/>
      <c r="E4" s="266"/>
      <c r="F4" s="22"/>
      <c r="G4" s="22" t="s">
        <v>23</v>
      </c>
      <c r="H4" s="22"/>
      <c r="I4" s="22"/>
      <c r="J4" s="22"/>
      <c r="K4" s="22"/>
      <c r="L4" s="22"/>
      <c r="M4" s="22"/>
      <c r="P4" s="23"/>
    </row>
    <row r="5" spans="1:18" s="6" customFormat="1" x14ac:dyDescent="0.25">
      <c r="A5" s="266" t="s">
        <v>5</v>
      </c>
      <c r="B5" s="266"/>
      <c r="C5" s="266"/>
      <c r="D5" s="266"/>
      <c r="E5" s="266"/>
      <c r="F5" s="22"/>
      <c r="G5" s="22" t="s">
        <v>24</v>
      </c>
      <c r="H5" s="22"/>
      <c r="I5" s="22"/>
      <c r="J5" s="22"/>
      <c r="K5" s="22"/>
      <c r="L5" s="22"/>
      <c r="M5" s="22"/>
      <c r="P5" s="23"/>
    </row>
    <row r="6" spans="1:18" s="6" customFormat="1" x14ac:dyDescent="0.25">
      <c r="A6" s="266" t="s">
        <v>6</v>
      </c>
      <c r="B6" s="266"/>
      <c r="C6" s="266"/>
      <c r="D6" s="266"/>
      <c r="E6" s="266"/>
      <c r="F6" s="22"/>
      <c r="G6" s="22" t="s">
        <v>25</v>
      </c>
      <c r="H6" s="22"/>
      <c r="I6" s="22"/>
      <c r="J6" s="22"/>
      <c r="K6" s="22"/>
      <c r="L6" s="22"/>
      <c r="M6" s="22"/>
      <c r="P6" s="23"/>
    </row>
    <row r="7" spans="1:18" s="6" customFormat="1" ht="15.75" thickBot="1" x14ac:dyDescent="0.3">
      <c r="B7" s="24"/>
      <c r="K7" s="7"/>
      <c r="N7" s="8"/>
      <c r="O7" s="9"/>
      <c r="P7" s="9"/>
    </row>
    <row r="8" spans="1:18" s="6" customFormat="1" ht="18.75" x14ac:dyDescent="0.3">
      <c r="A8" s="231" t="s">
        <v>7</v>
      </c>
      <c r="B8" s="232"/>
      <c r="C8" s="232"/>
      <c r="D8" s="232"/>
      <c r="E8" s="232"/>
      <c r="F8" s="232"/>
      <c r="G8" s="232"/>
      <c r="H8" s="232"/>
      <c r="I8" s="232"/>
      <c r="J8" s="232"/>
      <c r="K8" s="233"/>
      <c r="L8" s="25"/>
      <c r="M8" s="25"/>
      <c r="N8" s="25"/>
      <c r="O8" s="25"/>
      <c r="P8" s="25"/>
      <c r="Q8" s="25"/>
      <c r="R8" s="25"/>
    </row>
    <row r="9" spans="1:18" s="6" customFormat="1" x14ac:dyDescent="0.25">
      <c r="A9" s="10"/>
      <c r="B9" s="26"/>
      <c r="C9" s="11"/>
      <c r="D9" s="11"/>
      <c r="E9" s="11"/>
      <c r="F9" s="11"/>
      <c r="G9" s="11"/>
      <c r="H9" s="11"/>
      <c r="I9" s="11"/>
      <c r="J9" s="11"/>
      <c r="K9" s="12"/>
      <c r="L9" s="11"/>
      <c r="M9" s="11"/>
      <c r="N9" s="13"/>
      <c r="O9" s="14"/>
      <c r="P9" s="14"/>
      <c r="Q9" s="11"/>
      <c r="R9" s="11"/>
    </row>
    <row r="10" spans="1:18" s="6" customFormat="1" ht="15.75" customHeight="1" thickBot="1" x14ac:dyDescent="0.3">
      <c r="A10" s="262" t="s">
        <v>30</v>
      </c>
      <c r="B10" s="263"/>
      <c r="C10" s="263"/>
      <c r="D10" s="263"/>
      <c r="E10" s="263"/>
      <c r="F10" s="263"/>
      <c r="G10" s="263"/>
      <c r="H10" s="263"/>
      <c r="I10" s="263"/>
      <c r="J10" s="263"/>
      <c r="K10" s="264"/>
      <c r="L10" s="87"/>
      <c r="M10" s="87"/>
      <c r="N10" s="87"/>
      <c r="O10" s="87"/>
      <c r="P10" s="87"/>
      <c r="Q10" s="87"/>
      <c r="R10" s="87"/>
    </row>
    <row r="11" spans="1:18" s="6" customFormat="1" ht="15.75" thickBot="1" x14ac:dyDescent="0.3">
      <c r="A11" s="19"/>
      <c r="B11" s="24"/>
      <c r="K11" s="7"/>
      <c r="N11" s="8"/>
      <c r="O11" s="9"/>
      <c r="P11" s="9"/>
    </row>
    <row r="12" spans="1:18" s="19" customFormat="1" ht="33" customHeight="1" x14ac:dyDescent="0.25">
      <c r="A12" s="256" t="s">
        <v>8</v>
      </c>
      <c r="B12" s="259" t="s">
        <v>9</v>
      </c>
      <c r="C12" s="259" t="s">
        <v>10</v>
      </c>
      <c r="D12" s="259" t="s">
        <v>11</v>
      </c>
      <c r="E12" s="239" t="s">
        <v>45</v>
      </c>
      <c r="F12" s="242" t="s">
        <v>47</v>
      </c>
      <c r="G12" s="242" t="s">
        <v>46</v>
      </c>
      <c r="H12" s="253" t="s">
        <v>31</v>
      </c>
      <c r="I12" s="253" t="s">
        <v>26</v>
      </c>
      <c r="J12" s="83" t="s">
        <v>36</v>
      </c>
      <c r="K12" s="84" t="s">
        <v>42</v>
      </c>
    </row>
    <row r="13" spans="1:18" s="19" customFormat="1" ht="42.75" customHeight="1" x14ac:dyDescent="0.2">
      <c r="A13" s="257"/>
      <c r="B13" s="260"/>
      <c r="C13" s="260"/>
      <c r="D13" s="260"/>
      <c r="E13" s="240"/>
      <c r="F13" s="243"/>
      <c r="G13" s="243"/>
      <c r="H13" s="254"/>
      <c r="I13" s="254"/>
      <c r="J13" s="48" t="s">
        <v>18</v>
      </c>
      <c r="K13" s="82" t="s">
        <v>18</v>
      </c>
    </row>
    <row r="14" spans="1:18" s="19" customFormat="1" ht="63.75" customHeight="1" x14ac:dyDescent="0.2">
      <c r="A14" s="258"/>
      <c r="B14" s="261"/>
      <c r="C14" s="261"/>
      <c r="D14" s="261"/>
      <c r="E14" s="241"/>
      <c r="F14" s="244"/>
      <c r="G14" s="244"/>
      <c r="H14" s="255"/>
      <c r="I14" s="255"/>
      <c r="J14" s="49"/>
      <c r="K14" s="81"/>
    </row>
    <row r="15" spans="1:18" s="31" customFormat="1" ht="16.5" thickBot="1" x14ac:dyDescent="0.3">
      <c r="A15" s="50">
        <v>1</v>
      </c>
      <c r="B15" s="51">
        <v>2</v>
      </c>
      <c r="C15" s="52">
        <v>3</v>
      </c>
      <c r="D15" s="52">
        <v>4</v>
      </c>
      <c r="E15" s="52">
        <v>5</v>
      </c>
      <c r="F15" s="52">
        <v>6</v>
      </c>
      <c r="G15" s="52" t="s">
        <v>12</v>
      </c>
      <c r="H15" s="53" t="s">
        <v>32</v>
      </c>
      <c r="I15" s="54" t="s">
        <v>33</v>
      </c>
      <c r="J15" s="55">
        <v>10</v>
      </c>
      <c r="K15" s="56">
        <v>11</v>
      </c>
    </row>
    <row r="16" spans="1:18" s="6" customFormat="1" ht="101.25" customHeight="1" x14ac:dyDescent="0.25">
      <c r="A16" s="57" t="s">
        <v>216</v>
      </c>
      <c r="B16" s="58">
        <v>1</v>
      </c>
      <c r="C16" s="59">
        <v>50</v>
      </c>
      <c r="D16" s="60" t="s">
        <v>14</v>
      </c>
      <c r="E16" s="61"/>
      <c r="F16" s="62">
        <f t="shared" ref="F16:F17" si="0">E16*9.5%</f>
        <v>0</v>
      </c>
      <c r="G16" s="63">
        <f t="shared" ref="G16:G17" si="1">E16+F16</f>
        <v>0</v>
      </c>
      <c r="H16" s="63">
        <f>E16*C16</f>
        <v>0</v>
      </c>
      <c r="I16" s="63">
        <f>C16*G16</f>
        <v>0</v>
      </c>
      <c r="J16" s="88"/>
      <c r="K16" s="89" t="s">
        <v>18</v>
      </c>
      <c r="L16" s="36"/>
      <c r="M16" s="36"/>
      <c r="N16" s="36"/>
      <c r="O16" s="36"/>
    </row>
    <row r="17" spans="1:18" s="6" customFormat="1" ht="67.5" customHeight="1" x14ac:dyDescent="0.25">
      <c r="A17" s="57" t="s">
        <v>217</v>
      </c>
      <c r="B17" s="58">
        <v>1</v>
      </c>
      <c r="C17" s="59">
        <v>30</v>
      </c>
      <c r="D17" s="60" t="s">
        <v>14</v>
      </c>
      <c r="E17" s="61"/>
      <c r="F17" s="62">
        <f t="shared" si="0"/>
        <v>0</v>
      </c>
      <c r="G17" s="63">
        <f t="shared" si="1"/>
        <v>0</v>
      </c>
      <c r="H17" s="63">
        <f>E17*C17</f>
        <v>0</v>
      </c>
      <c r="I17" s="63">
        <f>C17*G17</f>
        <v>0</v>
      </c>
      <c r="J17" s="88"/>
      <c r="K17" s="89" t="s">
        <v>18</v>
      </c>
      <c r="L17" s="36"/>
      <c r="M17" s="36"/>
      <c r="N17" s="36"/>
      <c r="O17" s="36"/>
    </row>
    <row r="18" spans="1:18" s="6" customFormat="1" ht="96.75" customHeight="1" x14ac:dyDescent="0.25">
      <c r="A18" s="57" t="s">
        <v>218</v>
      </c>
      <c r="B18" s="58">
        <v>1</v>
      </c>
      <c r="C18" s="59">
        <v>30</v>
      </c>
      <c r="D18" s="60" t="s">
        <v>14</v>
      </c>
      <c r="E18" s="61"/>
      <c r="F18" s="62">
        <f t="shared" ref="F18:F19" si="2">E18*9.5%</f>
        <v>0</v>
      </c>
      <c r="G18" s="63">
        <f t="shared" ref="G18:G19" si="3">E18+F18</f>
        <v>0</v>
      </c>
      <c r="H18" s="63">
        <f t="shared" ref="H18:H19" si="4">E18*C18</f>
        <v>0</v>
      </c>
      <c r="I18" s="63">
        <f t="shared" ref="I18:I19" si="5">C18*G18</f>
        <v>0</v>
      </c>
      <c r="J18" s="88"/>
      <c r="K18" s="89" t="s">
        <v>18</v>
      </c>
      <c r="L18" s="36"/>
      <c r="M18" s="36"/>
      <c r="N18" s="36"/>
      <c r="O18" s="36"/>
    </row>
    <row r="19" spans="1:18" s="6" customFormat="1" ht="82.5" customHeight="1" thickBot="1" x14ac:dyDescent="0.3">
      <c r="A19" s="57" t="s">
        <v>219</v>
      </c>
      <c r="B19" s="58">
        <v>1</v>
      </c>
      <c r="C19" s="59">
        <v>300</v>
      </c>
      <c r="D19" s="60" t="s">
        <v>14</v>
      </c>
      <c r="E19" s="61"/>
      <c r="F19" s="62">
        <f t="shared" si="2"/>
        <v>0</v>
      </c>
      <c r="G19" s="63">
        <f t="shared" si="3"/>
        <v>0</v>
      </c>
      <c r="H19" s="63">
        <f t="shared" si="4"/>
        <v>0</v>
      </c>
      <c r="I19" s="63">
        <f t="shared" si="5"/>
        <v>0</v>
      </c>
      <c r="J19" s="88"/>
      <c r="K19" s="89" t="s">
        <v>18</v>
      </c>
      <c r="L19" s="36"/>
      <c r="M19" s="36"/>
      <c r="N19" s="36"/>
      <c r="O19" s="36"/>
    </row>
    <row r="20" spans="1:18" s="29" customFormat="1" ht="21" customHeight="1" thickBot="1" x14ac:dyDescent="0.3">
      <c r="A20" s="249" t="s">
        <v>34</v>
      </c>
      <c r="B20" s="249"/>
      <c r="C20" s="249"/>
      <c r="D20" s="249"/>
      <c r="E20" s="249"/>
      <c r="F20" s="249"/>
      <c r="G20" s="249"/>
      <c r="H20" s="250"/>
      <c r="I20" s="68">
        <f>SUM(H16:H19)</f>
        <v>0</v>
      </c>
      <c r="J20" s="69"/>
      <c r="K20" s="86"/>
      <c r="L20" s="70" t="s">
        <v>43</v>
      </c>
    </row>
    <row r="21" spans="1:18" s="29" customFormat="1" ht="25.5" customHeight="1" thickBot="1" x14ac:dyDescent="0.3">
      <c r="A21" s="251" t="s">
        <v>35</v>
      </c>
      <c r="B21" s="251"/>
      <c r="C21" s="251"/>
      <c r="D21" s="251"/>
      <c r="E21" s="251"/>
      <c r="F21" s="251"/>
      <c r="G21" s="251"/>
      <c r="H21" s="252"/>
      <c r="I21" s="71">
        <f>SUM(I16:I19)</f>
        <v>0</v>
      </c>
    </row>
    <row r="22" spans="1:18" s="29" customFormat="1" ht="25.5" customHeight="1" x14ac:dyDescent="0.25">
      <c r="A22" s="248" t="s">
        <v>16</v>
      </c>
      <c r="B22" s="248"/>
      <c r="C22" s="248"/>
      <c r="D22" s="248"/>
      <c r="E22" s="248"/>
      <c r="F22" s="248"/>
      <c r="G22" s="248"/>
      <c r="H22" s="248"/>
      <c r="I22" s="248"/>
      <c r="J22" s="248"/>
      <c r="K22" s="248"/>
      <c r="L22" s="248"/>
      <c r="M22" s="248"/>
      <c r="N22" s="248"/>
      <c r="O22" s="248"/>
      <c r="P22" s="5"/>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33"/>
      <c r="C28" s="246" t="s">
        <v>17</v>
      </c>
      <c r="D28" s="247"/>
      <c r="E28" s="79"/>
      <c r="F28" s="79"/>
      <c r="I28" s="79"/>
      <c r="K28" s="33" t="s">
        <v>41</v>
      </c>
      <c r="L28" s="33"/>
      <c r="M28" s="33"/>
      <c r="N28" s="33"/>
      <c r="O28" s="33"/>
      <c r="P28" s="33"/>
      <c r="Q28" s="33"/>
      <c r="R28" s="33"/>
    </row>
    <row r="29" spans="1:18" s="6" customFormat="1" x14ac:dyDescent="0.25"/>
  </sheetData>
  <mergeCells count="20">
    <mergeCell ref="A8:K8"/>
    <mergeCell ref="A2:E2"/>
    <mergeCell ref="A3:E3"/>
    <mergeCell ref="A4:E4"/>
    <mergeCell ref="A5:E5"/>
    <mergeCell ref="A6:E6"/>
    <mergeCell ref="A20:H20"/>
    <mergeCell ref="A21:H21"/>
    <mergeCell ref="A22:O22"/>
    <mergeCell ref="C28:D28"/>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58" orientation="landscape" horizontalDpi="300" verticalDpi="300" r:id="rId1"/>
  <colBreaks count="1" manualBreakCount="1">
    <brk id="1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206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50.25" customHeight="1" thickBot="1" x14ac:dyDescent="0.3">
      <c r="A16" s="181" t="s">
        <v>546</v>
      </c>
      <c r="B16" s="58">
        <v>1</v>
      </c>
      <c r="C16" s="59">
        <v>1500</v>
      </c>
      <c r="D16" s="58" t="s">
        <v>15</v>
      </c>
      <c r="E16" s="176"/>
      <c r="F16" s="177">
        <f t="shared" ref="F16" si="0">E16*9.5%</f>
        <v>0</v>
      </c>
      <c r="G16" s="178">
        <f t="shared" ref="G16" si="1">E16+F16</f>
        <v>0</v>
      </c>
      <c r="H16" s="178">
        <f>E16*C16</f>
        <v>0</v>
      </c>
      <c r="I16" s="178">
        <f>C16*G16</f>
        <v>0</v>
      </c>
      <c r="J16" s="179"/>
      <c r="K16" s="180"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73</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50.25" customHeight="1" x14ac:dyDescent="0.25">
      <c r="A16" s="181" t="s">
        <v>547</v>
      </c>
      <c r="B16" s="185">
        <v>1</v>
      </c>
      <c r="C16" s="186">
        <v>2000</v>
      </c>
      <c r="D16" s="185" t="s">
        <v>15</v>
      </c>
      <c r="E16" s="158"/>
      <c r="F16" s="159">
        <f t="shared" ref="F16" si="0">E16*9.5%</f>
        <v>0</v>
      </c>
      <c r="G16" s="160">
        <f t="shared" ref="G16" si="1">E16+F16</f>
        <v>0</v>
      </c>
      <c r="H16" s="160">
        <f>E16*C16</f>
        <v>0</v>
      </c>
      <c r="I16" s="160">
        <f>C16*G16</f>
        <v>0</v>
      </c>
      <c r="J16" s="161"/>
      <c r="K16" s="130"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8" zoomScaleNormal="100" workbookViewId="0">
      <selection activeCell="A21" sqref="A21"/>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3" x14ac:dyDescent="0.25">
      <c r="A16" s="181" t="s">
        <v>548</v>
      </c>
      <c r="B16" s="58">
        <v>1</v>
      </c>
      <c r="C16" s="59">
        <v>200</v>
      </c>
      <c r="D16" s="58" t="s">
        <v>14</v>
      </c>
      <c r="E16" s="61"/>
      <c r="F16" s="141">
        <f t="shared" ref="F16" si="0">E16*9.5%</f>
        <v>0</v>
      </c>
      <c r="G16" s="142">
        <f t="shared" ref="G16" si="1">E16+F16</f>
        <v>0</v>
      </c>
      <c r="H16" s="142">
        <f>E16*C16</f>
        <v>0</v>
      </c>
      <c r="I16" s="142">
        <f>C16*G16</f>
        <v>0</v>
      </c>
      <c r="J16" s="88"/>
      <c r="K16" s="89" t="s">
        <v>18</v>
      </c>
    </row>
    <row r="17" spans="1:18" ht="67.5" customHeight="1" x14ac:dyDescent="0.25">
      <c r="A17" s="181" t="s">
        <v>549</v>
      </c>
      <c r="B17" s="58">
        <v>1</v>
      </c>
      <c r="C17" s="59">
        <v>200</v>
      </c>
      <c r="D17" s="58" t="s">
        <v>14</v>
      </c>
      <c r="E17" s="61"/>
      <c r="F17" s="141">
        <f t="shared" ref="F17:F21" si="2">E17*9.5%</f>
        <v>0</v>
      </c>
      <c r="G17" s="142">
        <f t="shared" ref="G17:G21" si="3">E17+F17</f>
        <v>0</v>
      </c>
      <c r="H17" s="142">
        <f t="shared" ref="H17:H21" si="4">E17*C17</f>
        <v>0</v>
      </c>
      <c r="I17" s="142">
        <f t="shared" ref="I17:I21" si="5">C17*G17</f>
        <v>0</v>
      </c>
      <c r="J17" s="88"/>
      <c r="K17" s="89" t="s">
        <v>18</v>
      </c>
    </row>
    <row r="18" spans="1:18" ht="69" customHeight="1" x14ac:dyDescent="0.25">
      <c r="A18" s="181" t="s">
        <v>550</v>
      </c>
      <c r="B18" s="58">
        <v>1</v>
      </c>
      <c r="C18" s="59">
        <v>90</v>
      </c>
      <c r="D18" s="58" t="s">
        <v>14</v>
      </c>
      <c r="E18" s="61"/>
      <c r="F18" s="141">
        <f t="shared" si="2"/>
        <v>0</v>
      </c>
      <c r="G18" s="142">
        <f t="shared" si="3"/>
        <v>0</v>
      </c>
      <c r="H18" s="142">
        <f t="shared" si="4"/>
        <v>0</v>
      </c>
      <c r="I18" s="142">
        <f t="shared" si="5"/>
        <v>0</v>
      </c>
      <c r="J18" s="88"/>
      <c r="K18" s="89" t="s">
        <v>18</v>
      </c>
    </row>
    <row r="19" spans="1:18" ht="66.75" customHeight="1" x14ac:dyDescent="0.25">
      <c r="A19" s="181" t="s">
        <v>551</v>
      </c>
      <c r="B19" s="58">
        <v>1</v>
      </c>
      <c r="C19" s="59">
        <v>5</v>
      </c>
      <c r="D19" s="58" t="s">
        <v>14</v>
      </c>
      <c r="E19" s="61"/>
      <c r="F19" s="141">
        <f t="shared" si="2"/>
        <v>0</v>
      </c>
      <c r="G19" s="142">
        <f t="shared" si="3"/>
        <v>0</v>
      </c>
      <c r="H19" s="142">
        <f t="shared" si="4"/>
        <v>0</v>
      </c>
      <c r="I19" s="142">
        <f t="shared" si="5"/>
        <v>0</v>
      </c>
      <c r="J19" s="88"/>
      <c r="K19" s="89" t="s">
        <v>18</v>
      </c>
    </row>
    <row r="20" spans="1:18" ht="35.25" customHeight="1" x14ac:dyDescent="0.25">
      <c r="A20" s="148" t="s">
        <v>552</v>
      </c>
      <c r="B20" s="116">
        <v>1</v>
      </c>
      <c r="C20" s="59">
        <v>5</v>
      </c>
      <c r="D20" s="116" t="s">
        <v>14</v>
      </c>
      <c r="E20" s="61"/>
      <c r="F20" s="141">
        <f t="shared" si="2"/>
        <v>0</v>
      </c>
      <c r="G20" s="142">
        <f t="shared" si="3"/>
        <v>0</v>
      </c>
      <c r="H20" s="142">
        <f t="shared" si="4"/>
        <v>0</v>
      </c>
      <c r="I20" s="142">
        <f t="shared" si="5"/>
        <v>0</v>
      </c>
      <c r="J20" s="88"/>
      <c r="K20" s="89" t="s">
        <v>18</v>
      </c>
    </row>
    <row r="21" spans="1:18" ht="23.25" customHeight="1" x14ac:dyDescent="0.25">
      <c r="A21" s="182" t="s">
        <v>553</v>
      </c>
      <c r="B21" s="116">
        <v>1</v>
      </c>
      <c r="C21" s="59">
        <v>5</v>
      </c>
      <c r="D21" s="116" t="s">
        <v>14</v>
      </c>
      <c r="E21" s="61"/>
      <c r="F21" s="141">
        <f t="shared" si="2"/>
        <v>0</v>
      </c>
      <c r="G21" s="142">
        <f t="shared" si="3"/>
        <v>0</v>
      </c>
      <c r="H21" s="142">
        <f t="shared" si="4"/>
        <v>0</v>
      </c>
      <c r="I21" s="142">
        <f t="shared" si="5"/>
        <v>0</v>
      </c>
      <c r="J21" s="88"/>
      <c r="K21" s="89" t="s">
        <v>18</v>
      </c>
    </row>
    <row r="22" spans="1:18" s="29" customFormat="1" ht="21" customHeight="1" thickBot="1" x14ac:dyDescent="0.3">
      <c r="A22" s="251" t="s">
        <v>34</v>
      </c>
      <c r="B22" s="251"/>
      <c r="C22" s="251"/>
      <c r="D22" s="251"/>
      <c r="E22" s="251"/>
      <c r="F22" s="251"/>
      <c r="G22" s="251"/>
      <c r="H22" s="252"/>
      <c r="I22" s="68">
        <f>SUM(H16:H21)</f>
        <v>0</v>
      </c>
      <c r="J22" s="69"/>
      <c r="K22" s="145"/>
      <c r="L22" s="70" t="s">
        <v>43</v>
      </c>
    </row>
    <row r="23" spans="1:18" s="29" customFormat="1" ht="25.5" customHeight="1" thickBot="1" x14ac:dyDescent="0.3">
      <c r="A23" s="251" t="s">
        <v>35</v>
      </c>
      <c r="B23" s="251"/>
      <c r="C23" s="251"/>
      <c r="D23" s="251"/>
      <c r="E23" s="251"/>
      <c r="F23" s="251"/>
      <c r="G23" s="251"/>
      <c r="H23" s="252"/>
      <c r="I23" s="68">
        <f>SUM(I16:I21)</f>
        <v>0</v>
      </c>
    </row>
    <row r="24" spans="1:18" s="29" customFormat="1" ht="25.5" customHeight="1" x14ac:dyDescent="0.25">
      <c r="A24" s="122"/>
      <c r="B24" s="122"/>
      <c r="C24" s="122"/>
      <c r="D24" s="122"/>
      <c r="E24" s="122"/>
      <c r="F24" s="122"/>
      <c r="G24" s="122"/>
      <c r="H24" s="122"/>
      <c r="I24" s="100"/>
    </row>
    <row r="25" spans="1:18" s="29" customFormat="1" ht="25.5" customHeight="1" x14ac:dyDescent="0.25">
      <c r="A25" s="248" t="s">
        <v>16</v>
      </c>
      <c r="B25" s="248"/>
      <c r="C25" s="248"/>
      <c r="D25" s="248"/>
      <c r="E25" s="248"/>
      <c r="F25" s="248"/>
      <c r="G25" s="248"/>
      <c r="H25" s="248"/>
      <c r="I25" s="248"/>
      <c r="J25" s="248"/>
      <c r="K25" s="248"/>
      <c r="L25" s="248"/>
      <c r="M25" s="248"/>
      <c r="N25" s="248"/>
      <c r="O25" s="248"/>
      <c r="P25" s="121"/>
    </row>
    <row r="26" spans="1:18" s="31" customFormat="1" ht="18.75" customHeight="1" x14ac:dyDescent="0.25">
      <c r="A26" s="30" t="s">
        <v>39</v>
      </c>
      <c r="B26" s="30"/>
      <c r="C26" s="30"/>
      <c r="D26" s="30"/>
      <c r="E26" s="30"/>
      <c r="F26" s="30"/>
      <c r="G26" s="30"/>
      <c r="H26" s="30"/>
      <c r="I26" s="30"/>
      <c r="J26" s="30"/>
      <c r="K26" s="30"/>
      <c r="L26" s="30"/>
      <c r="M26" s="30"/>
      <c r="N26" s="30"/>
      <c r="O26" s="30"/>
      <c r="P26" s="30"/>
      <c r="Q26" s="30"/>
      <c r="R26" s="30"/>
    </row>
    <row r="27" spans="1:18" s="31" customFormat="1" ht="15.75" x14ac:dyDescent="0.25">
      <c r="A27" s="30" t="s">
        <v>37</v>
      </c>
      <c r="B27" s="30"/>
      <c r="C27" s="30"/>
      <c r="D27" s="30"/>
      <c r="E27" s="30"/>
      <c r="F27" s="30"/>
      <c r="G27" s="30"/>
      <c r="H27" s="30"/>
      <c r="I27" s="30"/>
      <c r="J27" s="30"/>
      <c r="K27" s="30"/>
      <c r="L27" s="30"/>
      <c r="M27" s="30"/>
      <c r="N27" s="30"/>
      <c r="O27" s="30"/>
      <c r="P27" s="30"/>
      <c r="Q27" s="30"/>
      <c r="R27" s="30"/>
    </row>
    <row r="28" spans="1:18" s="31" customFormat="1" ht="15.75" x14ac:dyDescent="0.25">
      <c r="A28" s="30" t="s">
        <v>38</v>
      </c>
      <c r="B28" s="30"/>
      <c r="C28" s="30"/>
      <c r="D28" s="30"/>
      <c r="E28" s="30"/>
      <c r="F28" s="30"/>
      <c r="G28" s="30"/>
      <c r="H28" s="30"/>
      <c r="I28" s="30"/>
      <c r="J28" s="30"/>
      <c r="K28" s="30"/>
      <c r="L28" s="30"/>
      <c r="M28" s="30"/>
      <c r="N28" s="30"/>
      <c r="O28" s="30"/>
      <c r="P28" s="30"/>
      <c r="Q28" s="30"/>
      <c r="R28" s="30"/>
    </row>
    <row r="29" spans="1:18" s="36" customFormat="1" ht="15.75" x14ac:dyDescent="0.25">
      <c r="B29" s="40"/>
      <c r="K29" s="41"/>
      <c r="N29" s="42"/>
      <c r="O29" s="43"/>
      <c r="P29" s="43"/>
    </row>
    <row r="30" spans="1:18" s="36" customFormat="1" ht="15.75" x14ac:dyDescent="0.25">
      <c r="B30" s="40"/>
      <c r="K30" s="41"/>
      <c r="N30" s="42"/>
      <c r="O30" s="43"/>
      <c r="P30" s="43"/>
    </row>
    <row r="31" spans="1:18" s="36" customFormat="1" ht="15.75" x14ac:dyDescent="0.25">
      <c r="A31" s="34" t="s">
        <v>40</v>
      </c>
      <c r="B31" s="120"/>
      <c r="C31" s="246" t="s">
        <v>17</v>
      </c>
      <c r="D31" s="247"/>
      <c r="E31" s="79"/>
      <c r="F31" s="79"/>
      <c r="I31" s="79"/>
      <c r="K31" s="120" t="s">
        <v>41</v>
      </c>
      <c r="L31" s="120"/>
      <c r="M31" s="120"/>
      <c r="N31" s="120"/>
      <c r="O31" s="120"/>
      <c r="P31" s="120"/>
      <c r="Q31" s="120"/>
      <c r="R31" s="120"/>
    </row>
    <row r="32" spans="1:18" s="6" customFormat="1" x14ac:dyDescent="0.25"/>
  </sheetData>
  <mergeCells count="20">
    <mergeCell ref="A22:H22"/>
    <mergeCell ref="A23:H23"/>
    <mergeCell ref="A25:O25"/>
    <mergeCell ref="C31:D31"/>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8"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207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47.25" x14ac:dyDescent="0.25">
      <c r="A16" s="183" t="s">
        <v>554</v>
      </c>
      <c r="B16" s="58">
        <v>1</v>
      </c>
      <c r="C16" s="97">
        <v>100</v>
      </c>
      <c r="D16" s="58" t="s">
        <v>14</v>
      </c>
      <c r="E16" s="61"/>
      <c r="F16" s="141">
        <f t="shared" ref="F16" si="0">E16*9.5%</f>
        <v>0</v>
      </c>
      <c r="G16" s="142">
        <f t="shared" ref="G16" si="1">E16+F16</f>
        <v>0</v>
      </c>
      <c r="H16" s="142">
        <f>E16*C16</f>
        <v>0</v>
      </c>
      <c r="I16" s="142">
        <f>C16*G16</f>
        <v>0</v>
      </c>
      <c r="J16" s="88"/>
      <c r="K16" s="89"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68">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8:K8"/>
    <mergeCell ref="A10:K10"/>
    <mergeCell ref="A17:H17"/>
    <mergeCell ref="A18:H18"/>
    <mergeCell ref="A20:O20"/>
    <mergeCell ref="C26:D26"/>
    <mergeCell ref="G12:G14"/>
    <mergeCell ref="H12:H14"/>
    <mergeCell ref="I12:I14"/>
    <mergeCell ref="A12:A14"/>
    <mergeCell ref="B12:B14"/>
    <mergeCell ref="C12:C14"/>
    <mergeCell ref="D12:D14"/>
    <mergeCell ref="E12:E14"/>
    <mergeCell ref="F12:F14"/>
    <mergeCell ref="A5:E5"/>
    <mergeCell ref="A6:E6"/>
    <mergeCell ref="A2:E2"/>
    <mergeCell ref="A3:E3"/>
    <mergeCell ref="A4:E4"/>
  </mergeCells>
  <pageMargins left="0.7" right="0.7" top="0.75" bottom="0.75" header="0.3" footer="0.3"/>
  <pageSetup paperSize="9" scale="63" orientation="landscape" horizontalDpi="300" verticalDpi="300" r:id="rId1"/>
  <colBreaks count="1" manualBreakCount="1">
    <brk id="14"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74</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3" x14ac:dyDescent="0.25">
      <c r="A16" s="183" t="s">
        <v>555</v>
      </c>
      <c r="B16" s="58">
        <v>1</v>
      </c>
      <c r="C16" s="97">
        <v>500</v>
      </c>
      <c r="D16" s="58" t="s">
        <v>15</v>
      </c>
      <c r="E16" s="61"/>
      <c r="F16" s="141">
        <f t="shared" ref="F16" si="0">E16*9.5%</f>
        <v>0</v>
      </c>
      <c r="G16" s="142">
        <f t="shared" ref="G16" si="1">E16+F16</f>
        <v>0</v>
      </c>
      <c r="H16" s="142">
        <f>E16*C16</f>
        <v>0</v>
      </c>
      <c r="I16" s="142">
        <f>C16*G16</f>
        <v>0</v>
      </c>
      <c r="J16" s="88"/>
      <c r="K16" s="89"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68">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4" orientation="landscape" horizontalDpi="300" verticalDpi="300" r:id="rId1"/>
  <colBreaks count="1" manualBreakCount="1">
    <brk id="14"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7" zoomScaleNormal="100" workbookViewId="0">
      <selection activeCell="O16" sqref="O16"/>
    </sheetView>
  </sheetViews>
  <sheetFormatPr defaultRowHeight="15" x14ac:dyDescent="0.25"/>
  <cols>
    <col min="1" max="1" width="34.42578125" customWidth="1"/>
    <col min="2" max="2" width="12.5703125" customWidth="1"/>
    <col min="3" max="3" width="10.5703125" customWidth="1"/>
    <col min="4" max="4" width="10" customWidth="1"/>
    <col min="5" max="5" width="15.42578125" customWidth="1"/>
    <col min="6" max="6" width="10.42578125" customWidth="1"/>
    <col min="7" max="7" width="13.28515625" customWidth="1"/>
    <col min="8" max="8" width="11.7109375" customWidth="1"/>
    <col min="9" max="9" width="11.5703125" customWidth="1"/>
    <col min="10" max="10" width="12.7109375" customWidth="1"/>
    <col min="11" max="11" width="14.7109375"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customHeight="1" thickBot="1" x14ac:dyDescent="0.3">
      <c r="A10" s="262" t="s">
        <v>75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63" customHeight="1"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100.5" customHeight="1" x14ac:dyDescent="0.25">
      <c r="A16" s="183" t="s">
        <v>556</v>
      </c>
      <c r="B16" s="58">
        <v>1</v>
      </c>
      <c r="C16" s="97">
        <v>100</v>
      </c>
      <c r="D16" s="58" t="s">
        <v>15</v>
      </c>
      <c r="E16" s="61"/>
      <c r="F16" s="141">
        <f t="shared" ref="F16:F18" si="0">E16*9.5%</f>
        <v>0</v>
      </c>
      <c r="G16" s="142">
        <f t="shared" ref="G16:G18" si="1">E16+F16</f>
        <v>0</v>
      </c>
      <c r="H16" s="142">
        <f>E16*C16</f>
        <v>0</v>
      </c>
      <c r="I16" s="142">
        <f>C16*G16</f>
        <v>0</v>
      </c>
      <c r="J16" s="88"/>
      <c r="K16" s="89" t="s">
        <v>18</v>
      </c>
    </row>
    <row r="17" spans="1:15" ht="69" customHeight="1" x14ac:dyDescent="0.25">
      <c r="A17" s="183" t="s">
        <v>557</v>
      </c>
      <c r="B17" s="58">
        <v>1</v>
      </c>
      <c r="C17" s="97">
        <v>100</v>
      </c>
      <c r="D17" s="58" t="s">
        <v>15</v>
      </c>
      <c r="E17" s="61"/>
      <c r="F17" s="141">
        <f t="shared" si="0"/>
        <v>0</v>
      </c>
      <c r="G17" s="142">
        <f t="shared" si="1"/>
        <v>0</v>
      </c>
      <c r="H17" s="142">
        <f t="shared" ref="H17:H18" si="2">E17*C17</f>
        <v>0</v>
      </c>
      <c r="I17" s="142">
        <f t="shared" ref="I17:I18" si="3">C17*G17</f>
        <v>0</v>
      </c>
      <c r="J17" s="88"/>
      <c r="K17" s="89" t="s">
        <v>18</v>
      </c>
    </row>
    <row r="18" spans="1:15" ht="100.5" customHeight="1" x14ac:dyDescent="0.25">
      <c r="A18" s="183" t="s">
        <v>558</v>
      </c>
      <c r="B18" s="58">
        <v>1</v>
      </c>
      <c r="C18" s="59">
        <v>20</v>
      </c>
      <c r="D18" s="58" t="s">
        <v>14</v>
      </c>
      <c r="E18" s="61"/>
      <c r="F18" s="141">
        <f t="shared" si="0"/>
        <v>0</v>
      </c>
      <c r="G18" s="142">
        <f t="shared" si="1"/>
        <v>0</v>
      </c>
      <c r="H18" s="142">
        <f t="shared" si="2"/>
        <v>0</v>
      </c>
      <c r="I18" s="142">
        <f t="shared" si="3"/>
        <v>0</v>
      </c>
      <c r="J18" s="88"/>
      <c r="K18" s="89" t="s">
        <v>18</v>
      </c>
    </row>
    <row r="19" spans="1:15" ht="16.5" thickBot="1" x14ac:dyDescent="0.3">
      <c r="A19" s="251" t="s">
        <v>34</v>
      </c>
      <c r="B19" s="251"/>
      <c r="C19" s="251"/>
      <c r="D19" s="251"/>
      <c r="E19" s="251"/>
      <c r="F19" s="251"/>
      <c r="G19" s="251"/>
      <c r="H19" s="252"/>
      <c r="I19" s="68">
        <f>SUM(H16:H18)</f>
        <v>0</v>
      </c>
      <c r="J19" s="69"/>
      <c r="K19" s="145"/>
      <c r="L19" s="70" t="s">
        <v>43</v>
      </c>
      <c r="M19" s="29"/>
      <c r="N19" s="29"/>
      <c r="O19" s="29"/>
    </row>
    <row r="20" spans="1:15" ht="16.5" thickBot="1" x14ac:dyDescent="0.3">
      <c r="A20" s="251" t="s">
        <v>35</v>
      </c>
      <c r="B20" s="251"/>
      <c r="C20" s="251"/>
      <c r="D20" s="251"/>
      <c r="E20" s="251"/>
      <c r="F20" s="251"/>
      <c r="G20" s="251"/>
      <c r="H20" s="252"/>
      <c r="I20" s="68">
        <f>SUM(I16:I18)</f>
        <v>0</v>
      </c>
      <c r="J20" s="29"/>
      <c r="K20" s="29"/>
      <c r="L20" s="29"/>
      <c r="M20" s="29"/>
      <c r="N20" s="29"/>
      <c r="O20" s="29"/>
    </row>
    <row r="21" spans="1:15" ht="15.75" x14ac:dyDescent="0.25">
      <c r="A21" s="122"/>
      <c r="B21" s="122"/>
      <c r="C21" s="122"/>
      <c r="D21" s="122"/>
      <c r="E21" s="122"/>
      <c r="F21" s="122"/>
      <c r="G21" s="122"/>
      <c r="H21" s="122"/>
      <c r="I21" s="100"/>
      <c r="J21" s="29"/>
      <c r="K21" s="29"/>
      <c r="L21" s="29"/>
      <c r="M21" s="29"/>
      <c r="N21" s="29"/>
      <c r="O21" s="29"/>
    </row>
    <row r="22" spans="1:15" ht="15.75" x14ac:dyDescent="0.25">
      <c r="A22" s="248" t="s">
        <v>16</v>
      </c>
      <c r="B22" s="248"/>
      <c r="C22" s="248"/>
      <c r="D22" s="248"/>
      <c r="E22" s="248"/>
      <c r="F22" s="248"/>
      <c r="G22" s="248"/>
      <c r="H22" s="248"/>
      <c r="I22" s="248"/>
      <c r="J22" s="248"/>
      <c r="K22" s="248"/>
      <c r="L22" s="248"/>
      <c r="M22" s="248"/>
      <c r="N22" s="248"/>
      <c r="O22" s="248"/>
    </row>
    <row r="23" spans="1:15" ht="15.75" x14ac:dyDescent="0.25">
      <c r="A23" s="30" t="s">
        <v>39</v>
      </c>
      <c r="B23" s="30"/>
      <c r="C23" s="30"/>
      <c r="D23" s="30"/>
      <c r="E23" s="30"/>
      <c r="F23" s="30"/>
      <c r="G23" s="30"/>
      <c r="H23" s="30"/>
      <c r="I23" s="30"/>
      <c r="J23" s="30"/>
      <c r="K23" s="30"/>
      <c r="L23" s="30"/>
      <c r="M23" s="30"/>
      <c r="N23" s="30"/>
      <c r="O23" s="30"/>
    </row>
    <row r="24" spans="1:15" ht="15.75" x14ac:dyDescent="0.25">
      <c r="A24" s="30" t="s">
        <v>37</v>
      </c>
      <c r="B24" s="30"/>
      <c r="C24" s="30"/>
      <c r="D24" s="30"/>
      <c r="E24" s="30"/>
      <c r="F24" s="30"/>
      <c r="G24" s="30"/>
      <c r="H24" s="30"/>
      <c r="I24" s="30"/>
      <c r="J24" s="30"/>
      <c r="K24" s="30"/>
      <c r="L24" s="30"/>
      <c r="M24" s="30"/>
      <c r="N24" s="30"/>
      <c r="O24" s="30"/>
    </row>
    <row r="25" spans="1:15" ht="15.75" x14ac:dyDescent="0.25">
      <c r="A25" s="30" t="s">
        <v>38</v>
      </c>
      <c r="B25" s="30"/>
      <c r="C25" s="30"/>
      <c r="D25" s="30"/>
      <c r="E25" s="30"/>
      <c r="F25" s="30"/>
      <c r="G25" s="30"/>
      <c r="H25" s="30"/>
      <c r="I25" s="30"/>
      <c r="J25" s="30"/>
      <c r="K25" s="30"/>
      <c r="L25" s="30"/>
      <c r="M25" s="30"/>
      <c r="N25" s="30"/>
      <c r="O25" s="30"/>
    </row>
    <row r="26" spans="1:15" ht="15.75" x14ac:dyDescent="0.25">
      <c r="A26" s="36"/>
      <c r="B26" s="40"/>
      <c r="C26" s="36"/>
      <c r="D26" s="36"/>
      <c r="E26" s="36"/>
      <c r="F26" s="36"/>
      <c r="G26" s="36"/>
      <c r="H26" s="36"/>
      <c r="I26" s="36"/>
      <c r="J26" s="36"/>
      <c r="K26" s="41"/>
      <c r="L26" s="36"/>
      <c r="M26" s="36"/>
      <c r="N26" s="42"/>
      <c r="O26" s="43"/>
    </row>
    <row r="27" spans="1:15" ht="15.75" x14ac:dyDescent="0.25">
      <c r="A27" s="36"/>
      <c r="B27" s="40"/>
      <c r="C27" s="36"/>
      <c r="D27" s="36"/>
      <c r="E27" s="36"/>
      <c r="F27" s="36"/>
      <c r="G27" s="36"/>
      <c r="H27" s="36"/>
      <c r="I27" s="36"/>
      <c r="J27" s="36"/>
      <c r="K27" s="41"/>
      <c r="L27" s="36"/>
      <c r="M27" s="36"/>
      <c r="N27" s="42"/>
      <c r="O27" s="43"/>
    </row>
    <row r="28" spans="1:15" ht="15.75" x14ac:dyDescent="0.25">
      <c r="A28" s="34" t="s">
        <v>40</v>
      </c>
      <c r="B28" s="120"/>
      <c r="C28" s="246" t="s">
        <v>17</v>
      </c>
      <c r="D28" s="247"/>
      <c r="E28" s="79"/>
      <c r="F28" s="79"/>
      <c r="G28" s="36"/>
      <c r="H28" s="36"/>
      <c r="I28" s="79"/>
      <c r="J28" s="36"/>
      <c r="K28" s="120" t="s">
        <v>41</v>
      </c>
      <c r="L28" s="120"/>
      <c r="M28" s="120"/>
      <c r="N28" s="120"/>
      <c r="O28" s="120"/>
    </row>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70" orientation="landscape" horizontalDpi="300" verticalDpi="300" r:id="rId1"/>
  <colBreaks count="1" manualBreakCount="1">
    <brk id="14"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Q20" sqref="Q20"/>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54" customHeight="1" x14ac:dyDescent="0.25">
      <c r="A16" s="183" t="s">
        <v>786</v>
      </c>
      <c r="B16" s="58">
        <v>1</v>
      </c>
      <c r="C16" s="97">
        <v>50</v>
      </c>
      <c r="D16" s="58" t="s">
        <v>15</v>
      </c>
      <c r="E16" s="158"/>
      <c r="F16" s="159">
        <f t="shared" ref="F16" si="0">E16*9.5%</f>
        <v>0</v>
      </c>
      <c r="G16" s="160">
        <f t="shared" ref="G16" si="1">E16+F16</f>
        <v>0</v>
      </c>
      <c r="H16" s="160">
        <f>E16*C16</f>
        <v>0</v>
      </c>
      <c r="I16" s="160">
        <f>C16*G16</f>
        <v>0</v>
      </c>
      <c r="J16" s="161"/>
      <c r="K16" s="130"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C26:D26"/>
    <mergeCell ref="A17:H17"/>
    <mergeCell ref="A18:H18"/>
    <mergeCell ref="A20:O20"/>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208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54" customHeight="1" x14ac:dyDescent="0.25">
      <c r="A16" s="184" t="s">
        <v>559</v>
      </c>
      <c r="B16" s="185">
        <v>1</v>
      </c>
      <c r="C16" s="186">
        <v>80</v>
      </c>
      <c r="D16" s="185" t="s">
        <v>14</v>
      </c>
      <c r="E16" s="158"/>
      <c r="F16" s="159">
        <f t="shared" ref="F16" si="0">E16*9.5%</f>
        <v>0</v>
      </c>
      <c r="G16" s="160">
        <f t="shared" ref="G16" si="1">E16+F16</f>
        <v>0</v>
      </c>
      <c r="H16" s="160">
        <f>E16*C16</f>
        <v>0</v>
      </c>
      <c r="I16" s="160">
        <f>C16*G16</f>
        <v>0</v>
      </c>
      <c r="J16" s="161"/>
      <c r="K16" s="187" t="s">
        <v>18</v>
      </c>
    </row>
    <row r="17" spans="1:18" ht="54" customHeight="1" x14ac:dyDescent="0.25">
      <c r="A17" s="148" t="s">
        <v>560</v>
      </c>
      <c r="B17" s="58">
        <v>1</v>
      </c>
      <c r="C17" s="59">
        <v>80</v>
      </c>
      <c r="D17" s="58" t="s">
        <v>14</v>
      </c>
      <c r="E17" s="61"/>
      <c r="F17" s="141">
        <f t="shared" ref="F17:F18" si="2">E17*9.5%</f>
        <v>0</v>
      </c>
      <c r="G17" s="142">
        <f t="shared" ref="G17:G18" si="3">E17+F17</f>
        <v>0</v>
      </c>
      <c r="H17" s="142">
        <f t="shared" ref="H17:H18" si="4">E17*C17</f>
        <v>0</v>
      </c>
      <c r="I17" s="142">
        <f t="shared" ref="I17:I18" si="5">C17*G17</f>
        <v>0</v>
      </c>
      <c r="J17" s="88"/>
      <c r="K17" s="188" t="s">
        <v>18</v>
      </c>
    </row>
    <row r="18" spans="1:18" ht="54" customHeight="1" thickBot="1" x14ac:dyDescent="0.3">
      <c r="A18" s="189" t="s">
        <v>561</v>
      </c>
      <c r="B18" s="190">
        <v>1</v>
      </c>
      <c r="C18" s="191">
        <v>50</v>
      </c>
      <c r="D18" s="190" t="s">
        <v>14</v>
      </c>
      <c r="E18" s="162"/>
      <c r="F18" s="163">
        <f t="shared" si="2"/>
        <v>0</v>
      </c>
      <c r="G18" s="164">
        <f t="shared" si="3"/>
        <v>0</v>
      </c>
      <c r="H18" s="164">
        <f t="shared" si="4"/>
        <v>0</v>
      </c>
      <c r="I18" s="164">
        <f t="shared" si="5"/>
        <v>0</v>
      </c>
      <c r="J18" s="165"/>
      <c r="K18" s="192" t="s">
        <v>18</v>
      </c>
    </row>
    <row r="19" spans="1:18" s="29" customFormat="1" ht="21" customHeight="1" thickBot="1" x14ac:dyDescent="0.3">
      <c r="A19" s="251" t="s">
        <v>34</v>
      </c>
      <c r="B19" s="251"/>
      <c r="C19" s="251"/>
      <c r="D19" s="251"/>
      <c r="E19" s="251"/>
      <c r="F19" s="251"/>
      <c r="G19" s="251"/>
      <c r="H19" s="252"/>
      <c r="I19" s="68">
        <f>SUM(H16:H18)</f>
        <v>0</v>
      </c>
      <c r="J19" s="69"/>
      <c r="K19" s="145"/>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22"/>
      <c r="B21" s="122"/>
      <c r="C21" s="122"/>
      <c r="D21" s="122"/>
      <c r="E21" s="122"/>
      <c r="F21" s="122"/>
      <c r="G21" s="122"/>
      <c r="H21" s="122"/>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21"/>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20"/>
      <c r="C28" s="246" t="s">
        <v>17</v>
      </c>
      <c r="D28" s="247"/>
      <c r="E28" s="79"/>
      <c r="F28" s="79"/>
      <c r="I28" s="79"/>
      <c r="K28" s="120" t="s">
        <v>41</v>
      </c>
      <c r="L28" s="120"/>
      <c r="M28" s="120"/>
      <c r="N28" s="120"/>
      <c r="O28" s="120"/>
      <c r="P28" s="120"/>
      <c r="Q28" s="120"/>
      <c r="R28" s="12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3"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54" customHeight="1" x14ac:dyDescent="0.25">
      <c r="A16" s="113" t="s">
        <v>562</v>
      </c>
      <c r="B16" s="58">
        <v>1</v>
      </c>
      <c r="C16" s="59">
        <v>80</v>
      </c>
      <c r="D16" s="60" t="s">
        <v>14</v>
      </c>
      <c r="E16" s="158"/>
      <c r="F16" s="159">
        <f t="shared" ref="F16:F18" si="0">E16*9.5%</f>
        <v>0</v>
      </c>
      <c r="G16" s="160">
        <f t="shared" ref="G16:G18" si="1">E16+F16</f>
        <v>0</v>
      </c>
      <c r="H16" s="160">
        <f>E16*C16</f>
        <v>0</v>
      </c>
      <c r="I16" s="160">
        <f>C16*G16</f>
        <v>0</v>
      </c>
      <c r="J16" s="161"/>
      <c r="K16" s="187" t="s">
        <v>18</v>
      </c>
    </row>
    <row r="17" spans="1:18" ht="54" customHeight="1" x14ac:dyDescent="0.25">
      <c r="A17" s="113" t="s">
        <v>563</v>
      </c>
      <c r="B17" s="58">
        <v>1</v>
      </c>
      <c r="C17" s="59">
        <v>80</v>
      </c>
      <c r="D17" s="58" t="s">
        <v>14</v>
      </c>
      <c r="E17" s="61"/>
      <c r="F17" s="141">
        <f t="shared" si="0"/>
        <v>0</v>
      </c>
      <c r="G17" s="142">
        <f t="shared" si="1"/>
        <v>0</v>
      </c>
      <c r="H17" s="142">
        <f t="shared" ref="H17:H18" si="2">E17*C17</f>
        <v>0</v>
      </c>
      <c r="I17" s="142">
        <f t="shared" ref="I17:I18" si="3">C17*G17</f>
        <v>0</v>
      </c>
      <c r="J17" s="88"/>
      <c r="K17" s="188" t="s">
        <v>18</v>
      </c>
    </row>
    <row r="18" spans="1:18" ht="66" customHeight="1" thickBot="1" x14ac:dyDescent="0.3">
      <c r="A18" s="96" t="s">
        <v>564</v>
      </c>
      <c r="B18" s="58">
        <v>1</v>
      </c>
      <c r="C18" s="97">
        <v>30</v>
      </c>
      <c r="D18" s="60" t="s">
        <v>14</v>
      </c>
      <c r="E18" s="162"/>
      <c r="F18" s="163">
        <f t="shared" si="0"/>
        <v>0</v>
      </c>
      <c r="G18" s="164">
        <f t="shared" si="1"/>
        <v>0</v>
      </c>
      <c r="H18" s="164">
        <f t="shared" si="2"/>
        <v>0</v>
      </c>
      <c r="I18" s="164">
        <f t="shared" si="3"/>
        <v>0</v>
      </c>
      <c r="J18" s="165"/>
      <c r="K18" s="192" t="s">
        <v>18</v>
      </c>
    </row>
    <row r="19" spans="1:18" s="29" customFormat="1" ht="21" customHeight="1" thickBot="1" x14ac:dyDescent="0.3">
      <c r="A19" s="251" t="s">
        <v>34</v>
      </c>
      <c r="B19" s="251"/>
      <c r="C19" s="251"/>
      <c r="D19" s="251"/>
      <c r="E19" s="251"/>
      <c r="F19" s="251"/>
      <c r="G19" s="251"/>
      <c r="H19" s="252"/>
      <c r="I19" s="68">
        <f>SUM(H16:H18)</f>
        <v>0</v>
      </c>
      <c r="J19" s="69"/>
      <c r="K19" s="145"/>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22"/>
      <c r="B21" s="122"/>
      <c r="C21" s="122"/>
      <c r="D21" s="122"/>
      <c r="E21" s="122"/>
      <c r="F21" s="122"/>
      <c r="G21" s="122"/>
      <c r="H21" s="122"/>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21"/>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20"/>
      <c r="C28" s="246" t="s">
        <v>17</v>
      </c>
      <c r="D28" s="247"/>
      <c r="E28" s="79"/>
      <c r="F28" s="79"/>
      <c r="I28" s="79"/>
      <c r="K28" s="120" t="s">
        <v>41</v>
      </c>
      <c r="L28" s="120"/>
      <c r="M28" s="120"/>
      <c r="N28" s="120"/>
      <c r="O28" s="120"/>
      <c r="P28" s="120"/>
      <c r="Q28" s="120"/>
      <c r="R28" s="12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4" customHeight="1" thickBot="1" x14ac:dyDescent="0.3">
      <c r="A16" s="170" t="s">
        <v>565</v>
      </c>
      <c r="B16" s="190">
        <v>1</v>
      </c>
      <c r="C16" s="191">
        <v>50</v>
      </c>
      <c r="D16" s="193" t="s">
        <v>14</v>
      </c>
      <c r="E16" s="162"/>
      <c r="F16" s="163">
        <f t="shared" ref="F16" si="0">E16*9.5%</f>
        <v>0</v>
      </c>
      <c r="G16" s="164">
        <f t="shared" ref="G16" si="1">E16+F16</f>
        <v>0</v>
      </c>
      <c r="H16" s="164">
        <f>E16*C16</f>
        <v>0</v>
      </c>
      <c r="I16" s="164">
        <f>C16*G16</f>
        <v>0</v>
      </c>
      <c r="J16" s="165"/>
      <c r="K16" s="192"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22"/>
      <c r="B19" s="122"/>
      <c r="C19" s="122"/>
      <c r="D19" s="122"/>
      <c r="E19" s="122"/>
      <c r="F19" s="122"/>
      <c r="G19" s="122"/>
      <c r="H19" s="122"/>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21"/>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20"/>
      <c r="C26" s="246" t="s">
        <v>17</v>
      </c>
      <c r="D26" s="247"/>
      <c r="E26" s="79"/>
      <c r="F26" s="79"/>
      <c r="I26" s="79"/>
      <c r="K26" s="120" t="s">
        <v>41</v>
      </c>
      <c r="L26" s="120"/>
      <c r="M26" s="120"/>
      <c r="N26" s="120"/>
      <c r="O26" s="120"/>
      <c r="P26" s="120"/>
      <c r="Q26" s="120"/>
      <c r="R26" s="120"/>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A16" sqref="A16"/>
    </sheetView>
  </sheetViews>
  <sheetFormatPr defaultRowHeight="15" x14ac:dyDescent="0.25"/>
  <cols>
    <col min="1" max="1" width="48.285156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63.75" thickBot="1" x14ac:dyDescent="0.3">
      <c r="A16" s="57" t="s">
        <v>220</v>
      </c>
      <c r="B16" s="58">
        <v>1</v>
      </c>
      <c r="C16" s="59">
        <v>600</v>
      </c>
      <c r="D16" s="60" t="s">
        <v>14</v>
      </c>
      <c r="E16" s="61"/>
      <c r="F16" s="62">
        <f t="shared" ref="F16" si="0">E16*9.5%</f>
        <v>0</v>
      </c>
      <c r="G16" s="63">
        <f t="shared" ref="G16" si="1">E16+F16</f>
        <v>0</v>
      </c>
      <c r="H16" s="63">
        <f>E16*C16</f>
        <v>0</v>
      </c>
      <c r="I16" s="63">
        <f>C16*G16</f>
        <v>0</v>
      </c>
      <c r="J16" s="88"/>
      <c r="K16" s="89" t="s">
        <v>18</v>
      </c>
    </row>
    <row r="17" spans="1:18" s="29" customFormat="1" ht="21" customHeight="1" thickBot="1" x14ac:dyDescent="0.3">
      <c r="A17" s="249" t="s">
        <v>34</v>
      </c>
      <c r="B17" s="249"/>
      <c r="C17" s="249"/>
      <c r="D17" s="249"/>
      <c r="E17" s="249"/>
      <c r="F17" s="249"/>
      <c r="G17" s="249"/>
      <c r="H17" s="250"/>
      <c r="I17" s="68">
        <f>H16</f>
        <v>0</v>
      </c>
      <c r="J17" s="69"/>
      <c r="K17" s="86"/>
      <c r="L17" s="70" t="s">
        <v>43</v>
      </c>
    </row>
    <row r="18" spans="1:18" s="29" customFormat="1" ht="25.5" customHeight="1" thickBot="1" x14ac:dyDescent="0.3">
      <c r="A18" s="251" t="s">
        <v>35</v>
      </c>
      <c r="B18" s="251"/>
      <c r="C18" s="251"/>
      <c r="D18" s="251"/>
      <c r="E18" s="251"/>
      <c r="F18" s="251"/>
      <c r="G18" s="251"/>
      <c r="H18" s="252"/>
      <c r="I18" s="71">
        <f>I16</f>
        <v>0</v>
      </c>
    </row>
    <row r="19" spans="1:18" s="29" customFormat="1" ht="25.5" customHeight="1" x14ac:dyDescent="0.25">
      <c r="A19" s="248" t="s">
        <v>16</v>
      </c>
      <c r="B19" s="248"/>
      <c r="C19" s="248"/>
      <c r="D19" s="248"/>
      <c r="E19" s="248"/>
      <c r="F19" s="248"/>
      <c r="G19" s="248"/>
      <c r="H19" s="248"/>
      <c r="I19" s="248"/>
      <c r="J19" s="248"/>
      <c r="K19" s="248"/>
      <c r="L19" s="248"/>
      <c r="M19" s="248"/>
      <c r="N19" s="248"/>
      <c r="O19" s="248"/>
      <c r="P19" s="5"/>
    </row>
    <row r="20" spans="1:18" s="31" customFormat="1" ht="18.75" customHeight="1" x14ac:dyDescent="0.25">
      <c r="A20" s="30" t="s">
        <v>39</v>
      </c>
      <c r="B20" s="30"/>
      <c r="C20" s="30"/>
      <c r="D20" s="30"/>
      <c r="E20" s="30"/>
      <c r="F20" s="30"/>
      <c r="G20" s="30"/>
      <c r="H20" s="30"/>
      <c r="I20" s="30"/>
      <c r="J20" s="30"/>
      <c r="K20" s="30"/>
      <c r="L20" s="30"/>
      <c r="M20" s="30"/>
      <c r="N20" s="30"/>
      <c r="O20" s="30"/>
      <c r="P20" s="30"/>
      <c r="Q20" s="30"/>
      <c r="R20" s="30"/>
    </row>
    <row r="21" spans="1:18" s="31" customFormat="1" ht="15.75" x14ac:dyDescent="0.25">
      <c r="A21" s="30" t="s">
        <v>37</v>
      </c>
      <c r="B21" s="30"/>
      <c r="C21" s="30"/>
      <c r="D21" s="30"/>
      <c r="E21" s="30"/>
      <c r="F21" s="30"/>
      <c r="G21" s="30"/>
      <c r="H21" s="30"/>
      <c r="I21" s="30"/>
      <c r="J21" s="30"/>
      <c r="K21" s="30"/>
      <c r="L21" s="30"/>
      <c r="M21" s="30"/>
      <c r="N21" s="30"/>
      <c r="O21" s="30"/>
      <c r="P21" s="30"/>
      <c r="Q21" s="30"/>
      <c r="R21" s="30"/>
    </row>
    <row r="22" spans="1:18" s="31" customFormat="1" ht="15.75" x14ac:dyDescent="0.25">
      <c r="A22" s="30" t="s">
        <v>38</v>
      </c>
      <c r="B22" s="30"/>
      <c r="C22" s="30"/>
      <c r="D22" s="30"/>
      <c r="E22" s="30"/>
      <c r="F22" s="30"/>
      <c r="G22" s="30"/>
      <c r="H22" s="30"/>
      <c r="I22" s="30"/>
      <c r="J22" s="30"/>
      <c r="K22" s="30"/>
      <c r="L22" s="30"/>
      <c r="M22" s="30"/>
      <c r="N22" s="30"/>
      <c r="O22" s="30"/>
      <c r="P22" s="30"/>
      <c r="Q22" s="30"/>
      <c r="R22" s="30"/>
    </row>
    <row r="23" spans="1:18" s="36" customFormat="1" ht="15.75" x14ac:dyDescent="0.25">
      <c r="B23" s="40"/>
      <c r="K23" s="41"/>
      <c r="N23" s="42"/>
      <c r="O23" s="43"/>
      <c r="P23" s="43"/>
    </row>
    <row r="24" spans="1:18" s="36" customFormat="1" ht="15.75" x14ac:dyDescent="0.25">
      <c r="B24" s="40"/>
      <c r="K24" s="41"/>
      <c r="N24" s="42"/>
      <c r="O24" s="43"/>
      <c r="P24" s="43"/>
    </row>
    <row r="25" spans="1:18" s="36" customFormat="1" ht="15.75" x14ac:dyDescent="0.25">
      <c r="A25" s="34" t="s">
        <v>40</v>
      </c>
      <c r="B25" s="33"/>
      <c r="C25" s="246" t="s">
        <v>17</v>
      </c>
      <c r="D25" s="247"/>
      <c r="E25" s="79"/>
      <c r="F25" s="79"/>
      <c r="I25" s="79"/>
      <c r="K25" s="33" t="s">
        <v>41</v>
      </c>
      <c r="L25" s="33"/>
      <c r="M25" s="33"/>
      <c r="N25" s="33"/>
      <c r="O25" s="33"/>
      <c r="P25" s="33"/>
      <c r="Q25" s="33"/>
      <c r="R25" s="33"/>
    </row>
    <row r="26" spans="1:18" s="6" customFormat="1" x14ac:dyDescent="0.25"/>
  </sheetData>
  <mergeCells count="20">
    <mergeCell ref="A8:K8"/>
    <mergeCell ref="A2:E2"/>
    <mergeCell ref="A3:E3"/>
    <mergeCell ref="A4:E4"/>
    <mergeCell ref="A5:E5"/>
    <mergeCell ref="A6:E6"/>
    <mergeCell ref="A17:H17"/>
    <mergeCell ref="A18:H18"/>
    <mergeCell ref="A19:O19"/>
    <mergeCell ref="C25:D25"/>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5" orientation="landscape" horizontalDpi="300" verticalDpi="300" r:id="rId1"/>
  <colBreaks count="1" manualBreakCount="1">
    <brk id="14"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47.25" x14ac:dyDescent="0.25">
      <c r="A16" s="113" t="s">
        <v>566</v>
      </c>
      <c r="B16" s="58">
        <v>1</v>
      </c>
      <c r="C16" s="59">
        <v>50</v>
      </c>
      <c r="D16" s="60" t="s">
        <v>14</v>
      </c>
      <c r="E16" s="136"/>
      <c r="F16" s="136"/>
      <c r="G16" s="136"/>
      <c r="H16" s="138"/>
      <c r="I16" s="139"/>
      <c r="J16" s="137"/>
      <c r="K16" s="140"/>
    </row>
    <row r="17" spans="1:18" ht="54" customHeight="1" thickBot="1" x14ac:dyDescent="0.3">
      <c r="A17" s="170" t="s">
        <v>567</v>
      </c>
      <c r="B17" s="190">
        <v>1</v>
      </c>
      <c r="C17" s="194">
        <v>50</v>
      </c>
      <c r="D17" s="193" t="s">
        <v>14</v>
      </c>
      <c r="E17" s="162"/>
      <c r="F17" s="163">
        <f t="shared" ref="F17" si="0">E17*9.5%</f>
        <v>0</v>
      </c>
      <c r="G17" s="164">
        <f t="shared" ref="G17" si="1">E17+F17</f>
        <v>0</v>
      </c>
      <c r="H17" s="164">
        <f>E17*C17</f>
        <v>0</v>
      </c>
      <c r="I17" s="164">
        <f>C17*G17</f>
        <v>0</v>
      </c>
      <c r="J17" s="165"/>
      <c r="K17" s="192"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22"/>
      <c r="B20" s="122"/>
      <c r="C20" s="122"/>
      <c r="D20" s="122"/>
      <c r="E20" s="122"/>
      <c r="F20" s="122"/>
      <c r="G20" s="122"/>
      <c r="H20" s="122"/>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21"/>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20"/>
      <c r="C27" s="246" t="s">
        <v>17</v>
      </c>
      <c r="D27" s="247"/>
      <c r="E27" s="79"/>
      <c r="F27" s="79"/>
      <c r="I27" s="79"/>
      <c r="K27" s="120" t="s">
        <v>41</v>
      </c>
      <c r="L27" s="120"/>
      <c r="M27" s="120"/>
      <c r="N27" s="120"/>
      <c r="O27" s="120"/>
      <c r="P27" s="120"/>
      <c r="Q27" s="120"/>
      <c r="R27" s="120"/>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A19" sqref="A19"/>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47.25" x14ac:dyDescent="0.25">
      <c r="A16" s="148" t="s">
        <v>568</v>
      </c>
      <c r="B16" s="58">
        <v>1</v>
      </c>
      <c r="C16" s="59">
        <v>150</v>
      </c>
      <c r="D16" s="58" t="s">
        <v>14</v>
      </c>
      <c r="E16" s="61"/>
      <c r="F16" s="141">
        <f t="shared" ref="F16" si="0">E16*9.5%</f>
        <v>0</v>
      </c>
      <c r="G16" s="142">
        <f t="shared" ref="G16" si="1">E16+F16</f>
        <v>0</v>
      </c>
      <c r="H16" s="142">
        <f>E16*C16</f>
        <v>0</v>
      </c>
      <c r="I16" s="142">
        <f>C16*G16</f>
        <v>0</v>
      </c>
      <c r="J16" s="88"/>
      <c r="K16" s="188" t="s">
        <v>18</v>
      </c>
    </row>
    <row r="17" spans="1:18" ht="54" customHeight="1" x14ac:dyDescent="0.25">
      <c r="A17" s="148" t="s">
        <v>569</v>
      </c>
      <c r="B17" s="58">
        <v>1</v>
      </c>
      <c r="C17" s="59">
        <v>100</v>
      </c>
      <c r="D17" s="58" t="s">
        <v>14</v>
      </c>
      <c r="E17" s="61"/>
      <c r="F17" s="141">
        <f t="shared" ref="F17:F19" si="2">E17*9.5%</f>
        <v>0</v>
      </c>
      <c r="G17" s="142">
        <f t="shared" ref="G17:G19" si="3">E17+F17</f>
        <v>0</v>
      </c>
      <c r="H17" s="142">
        <f t="shared" ref="H17:H19" si="4">E17*C17</f>
        <v>0</v>
      </c>
      <c r="I17" s="142">
        <f t="shared" ref="I17:I19" si="5">C17*G17</f>
        <v>0</v>
      </c>
      <c r="J17" s="88"/>
      <c r="K17" s="188" t="s">
        <v>18</v>
      </c>
    </row>
    <row r="18" spans="1:18" ht="46.5" customHeight="1" x14ac:dyDescent="0.25">
      <c r="A18" s="148" t="s">
        <v>570</v>
      </c>
      <c r="B18" s="58">
        <v>1</v>
      </c>
      <c r="C18" s="59">
        <v>100</v>
      </c>
      <c r="D18" s="58" t="s">
        <v>14</v>
      </c>
      <c r="E18" s="61"/>
      <c r="F18" s="141">
        <f t="shared" si="2"/>
        <v>0</v>
      </c>
      <c r="G18" s="142">
        <f t="shared" si="3"/>
        <v>0</v>
      </c>
      <c r="H18" s="142">
        <f t="shared" si="4"/>
        <v>0</v>
      </c>
      <c r="I18" s="142">
        <f t="shared" si="5"/>
        <v>0</v>
      </c>
      <c r="J18" s="88"/>
      <c r="K18" s="188" t="s">
        <v>18</v>
      </c>
    </row>
    <row r="19" spans="1:18" ht="54" customHeight="1" thickBot="1" x14ac:dyDescent="0.3">
      <c r="A19" s="189" t="s">
        <v>571</v>
      </c>
      <c r="B19" s="190">
        <v>1</v>
      </c>
      <c r="C19" s="191">
        <v>100</v>
      </c>
      <c r="D19" s="193" t="s">
        <v>14</v>
      </c>
      <c r="E19" s="162"/>
      <c r="F19" s="163">
        <f t="shared" si="2"/>
        <v>0</v>
      </c>
      <c r="G19" s="164">
        <f t="shared" si="3"/>
        <v>0</v>
      </c>
      <c r="H19" s="164">
        <f t="shared" si="4"/>
        <v>0</v>
      </c>
      <c r="I19" s="164">
        <f t="shared" si="5"/>
        <v>0</v>
      </c>
      <c r="J19" s="165"/>
      <c r="K19" s="192" t="s">
        <v>18</v>
      </c>
    </row>
    <row r="20" spans="1:18" s="29" customFormat="1" ht="21" customHeight="1" thickBot="1" x14ac:dyDescent="0.3">
      <c r="A20" s="251" t="s">
        <v>34</v>
      </c>
      <c r="B20" s="251"/>
      <c r="C20" s="251"/>
      <c r="D20" s="251"/>
      <c r="E20" s="251"/>
      <c r="F20" s="251"/>
      <c r="G20" s="251"/>
      <c r="H20" s="252"/>
      <c r="I20" s="68">
        <f>SUM(H16:H19)</f>
        <v>0</v>
      </c>
      <c r="J20" s="69"/>
      <c r="K20" s="145"/>
      <c r="L20" s="70" t="s">
        <v>43</v>
      </c>
    </row>
    <row r="21" spans="1:18" s="29" customFormat="1" ht="25.5" customHeight="1" thickBot="1" x14ac:dyDescent="0.3">
      <c r="A21" s="251" t="s">
        <v>35</v>
      </c>
      <c r="B21" s="251"/>
      <c r="C21" s="251"/>
      <c r="D21" s="251"/>
      <c r="E21" s="251"/>
      <c r="F21" s="251"/>
      <c r="G21" s="251"/>
      <c r="H21" s="252"/>
      <c r="I21" s="71">
        <f>SUM(I16:I19)</f>
        <v>0</v>
      </c>
    </row>
    <row r="22" spans="1:18" s="29" customFormat="1" ht="25.5" customHeight="1" x14ac:dyDescent="0.25">
      <c r="A22" s="122"/>
      <c r="B22" s="122"/>
      <c r="C22" s="122"/>
      <c r="D22" s="122"/>
      <c r="E22" s="122"/>
      <c r="F22" s="122"/>
      <c r="G22" s="122"/>
      <c r="H22" s="122"/>
      <c r="I22" s="100"/>
    </row>
    <row r="23" spans="1:18" s="29" customFormat="1" ht="25.5" customHeight="1" x14ac:dyDescent="0.25">
      <c r="A23" s="248" t="s">
        <v>16</v>
      </c>
      <c r="B23" s="248"/>
      <c r="C23" s="248"/>
      <c r="D23" s="248"/>
      <c r="E23" s="248"/>
      <c r="F23" s="248"/>
      <c r="G23" s="248"/>
      <c r="H23" s="248"/>
      <c r="I23" s="248"/>
      <c r="J23" s="248"/>
      <c r="K23" s="248"/>
      <c r="L23" s="248"/>
      <c r="M23" s="248"/>
      <c r="N23" s="248"/>
      <c r="O23" s="248"/>
      <c r="P23" s="121"/>
    </row>
    <row r="24" spans="1:18" s="31" customFormat="1" ht="18.75" customHeight="1" x14ac:dyDescent="0.25">
      <c r="A24" s="30" t="s">
        <v>39</v>
      </c>
      <c r="B24" s="30"/>
      <c r="C24" s="30"/>
      <c r="D24" s="30"/>
      <c r="E24" s="30"/>
      <c r="F24" s="30"/>
      <c r="G24" s="30"/>
      <c r="H24" s="30"/>
      <c r="I24" s="30"/>
      <c r="J24" s="30"/>
      <c r="K24" s="30"/>
      <c r="L24" s="30"/>
      <c r="M24" s="30"/>
      <c r="N24" s="30"/>
      <c r="O24" s="30"/>
      <c r="P24" s="30"/>
      <c r="Q24" s="30"/>
      <c r="R24" s="30"/>
    </row>
    <row r="25" spans="1:18" s="31" customFormat="1" ht="15.75" x14ac:dyDescent="0.25">
      <c r="A25" s="30" t="s">
        <v>37</v>
      </c>
      <c r="B25" s="30"/>
      <c r="C25" s="30"/>
      <c r="D25" s="30"/>
      <c r="E25" s="30"/>
      <c r="F25" s="30"/>
      <c r="G25" s="30"/>
      <c r="H25" s="30"/>
      <c r="I25" s="30"/>
      <c r="J25" s="30"/>
      <c r="K25" s="30"/>
      <c r="L25" s="30"/>
      <c r="M25" s="30"/>
      <c r="N25" s="30"/>
      <c r="O25" s="30"/>
      <c r="P25" s="30"/>
      <c r="Q25" s="30"/>
      <c r="R25" s="30"/>
    </row>
    <row r="26" spans="1:18" s="31" customFormat="1" ht="15.75" x14ac:dyDescent="0.25">
      <c r="A26" s="30" t="s">
        <v>38</v>
      </c>
      <c r="B26" s="30"/>
      <c r="C26" s="30"/>
      <c r="D26" s="30"/>
      <c r="E26" s="30"/>
      <c r="F26" s="30"/>
      <c r="G26" s="30"/>
      <c r="H26" s="30"/>
      <c r="I26" s="30"/>
      <c r="J26" s="30"/>
      <c r="K26" s="30"/>
      <c r="L26" s="30"/>
      <c r="M26" s="30"/>
      <c r="N26" s="30"/>
      <c r="O26" s="30"/>
      <c r="P26" s="30"/>
      <c r="Q26" s="30"/>
      <c r="R26" s="30"/>
    </row>
    <row r="27" spans="1:18" s="36" customFormat="1" ht="15.75" x14ac:dyDescent="0.25">
      <c r="B27" s="40"/>
      <c r="K27" s="41"/>
      <c r="N27" s="42"/>
      <c r="O27" s="43"/>
      <c r="P27" s="43"/>
    </row>
    <row r="28" spans="1:18" s="36" customFormat="1" ht="15.75" x14ac:dyDescent="0.25">
      <c r="B28" s="40"/>
      <c r="K28" s="41"/>
      <c r="N28" s="42"/>
      <c r="O28" s="43"/>
      <c r="P28" s="43"/>
    </row>
    <row r="29" spans="1:18" s="36" customFormat="1" ht="15.75" x14ac:dyDescent="0.25">
      <c r="A29" s="34" t="s">
        <v>40</v>
      </c>
      <c r="B29" s="120"/>
      <c r="C29" s="246" t="s">
        <v>17</v>
      </c>
      <c r="D29" s="247"/>
      <c r="E29" s="79"/>
      <c r="F29" s="79"/>
      <c r="I29" s="79"/>
      <c r="K29" s="120" t="s">
        <v>41</v>
      </c>
      <c r="L29" s="120"/>
      <c r="M29" s="120"/>
      <c r="N29" s="120"/>
      <c r="O29" s="120"/>
      <c r="P29" s="120"/>
      <c r="Q29" s="120"/>
      <c r="R29" s="120"/>
    </row>
    <row r="30" spans="1:18" s="6" customFormat="1" x14ac:dyDescent="0.25"/>
  </sheetData>
  <mergeCells count="20">
    <mergeCell ref="A20:H20"/>
    <mergeCell ref="A21:H21"/>
    <mergeCell ref="A23:O23"/>
    <mergeCell ref="C29:D2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4.75" customHeight="1" x14ac:dyDescent="0.25">
      <c r="A16" s="113" t="s">
        <v>572</v>
      </c>
      <c r="B16" s="58">
        <v>1</v>
      </c>
      <c r="C16" s="59">
        <v>45</v>
      </c>
      <c r="D16" s="58" t="s">
        <v>14</v>
      </c>
      <c r="E16" s="61"/>
      <c r="F16" s="141">
        <f t="shared" ref="F16:F17" si="0">E16*9.5%</f>
        <v>0</v>
      </c>
      <c r="G16" s="142">
        <f t="shared" ref="G16:G17" si="1">E16+F16</f>
        <v>0</v>
      </c>
      <c r="H16" s="142">
        <f>E16*C16</f>
        <v>0</v>
      </c>
      <c r="I16" s="142">
        <f>C16*G16</f>
        <v>0</v>
      </c>
      <c r="J16" s="88"/>
      <c r="K16" s="188" t="s">
        <v>18</v>
      </c>
    </row>
    <row r="17" spans="1:18" ht="68.25" customHeight="1" x14ac:dyDescent="0.25">
      <c r="A17" s="113" t="s">
        <v>573</v>
      </c>
      <c r="B17" s="58">
        <v>1</v>
      </c>
      <c r="C17" s="59">
        <v>30</v>
      </c>
      <c r="D17" s="58" t="s">
        <v>14</v>
      </c>
      <c r="E17" s="61"/>
      <c r="F17" s="141">
        <f t="shared" si="0"/>
        <v>0</v>
      </c>
      <c r="G17" s="142">
        <f t="shared" si="1"/>
        <v>0</v>
      </c>
      <c r="H17" s="142">
        <f t="shared" ref="H17" si="2">E17*C17</f>
        <v>0</v>
      </c>
      <c r="I17" s="142">
        <f t="shared" ref="I17" si="3">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22"/>
      <c r="B20" s="122"/>
      <c r="C20" s="122"/>
      <c r="D20" s="122"/>
      <c r="E20" s="122"/>
      <c r="F20" s="122"/>
      <c r="G20" s="122"/>
      <c r="H20" s="122"/>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21"/>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20"/>
      <c r="C27" s="246" t="s">
        <v>17</v>
      </c>
      <c r="D27" s="247"/>
      <c r="E27" s="79"/>
      <c r="F27" s="79"/>
      <c r="I27" s="79"/>
      <c r="K27" s="120" t="s">
        <v>41</v>
      </c>
      <c r="L27" s="120"/>
      <c r="M27" s="120"/>
      <c r="N27" s="120"/>
      <c r="O27" s="120"/>
      <c r="P27" s="120"/>
      <c r="Q27" s="120"/>
      <c r="R27" s="120"/>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4"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4.75" customHeight="1" x14ac:dyDescent="0.25">
      <c r="A16" s="113" t="s">
        <v>574</v>
      </c>
      <c r="B16" s="58">
        <v>1</v>
      </c>
      <c r="C16" s="59">
        <v>50</v>
      </c>
      <c r="D16" s="60" t="s">
        <v>19</v>
      </c>
      <c r="E16" s="61"/>
      <c r="F16" s="141">
        <f t="shared" ref="F16" si="0">E16*9.5%</f>
        <v>0</v>
      </c>
      <c r="G16" s="142">
        <f t="shared" ref="G16" si="1">E16+F16</f>
        <v>0</v>
      </c>
      <c r="H16" s="142">
        <f>E16*C16</f>
        <v>0</v>
      </c>
      <c r="I16" s="142">
        <f>C16*G16</f>
        <v>0</v>
      </c>
      <c r="J16" s="88"/>
      <c r="K16" s="188" t="s">
        <v>18</v>
      </c>
    </row>
    <row r="17" spans="1:18" ht="68.25" customHeight="1" x14ac:dyDescent="0.25">
      <c r="A17" s="113" t="s">
        <v>575</v>
      </c>
      <c r="B17" s="58">
        <v>1</v>
      </c>
      <c r="C17" s="59">
        <v>50</v>
      </c>
      <c r="D17" s="60" t="s">
        <v>19</v>
      </c>
      <c r="E17" s="61"/>
      <c r="F17" s="141">
        <f t="shared" ref="F17" si="2">E17*9.5%</f>
        <v>0</v>
      </c>
      <c r="G17" s="142">
        <f t="shared" ref="G17" si="3">E17+F17</f>
        <v>0</v>
      </c>
      <c r="H17" s="142">
        <f>E17*C17</f>
        <v>0</v>
      </c>
      <c r="I17" s="142">
        <f>C17*G17</f>
        <v>0</v>
      </c>
      <c r="J17" s="88"/>
      <c r="K17" s="188" t="s">
        <v>18</v>
      </c>
    </row>
    <row r="18" spans="1:18" ht="68.25" customHeight="1" x14ac:dyDescent="0.25">
      <c r="A18" s="113" t="s">
        <v>576</v>
      </c>
      <c r="B18" s="58">
        <v>1</v>
      </c>
      <c r="C18" s="59">
        <v>500</v>
      </c>
      <c r="D18" s="60" t="s">
        <v>14</v>
      </c>
      <c r="E18" s="61"/>
      <c r="F18" s="141">
        <f t="shared" ref="F18" si="4">E18*9.5%</f>
        <v>0</v>
      </c>
      <c r="G18" s="142">
        <f t="shared" ref="G18" si="5">E18+F18</f>
        <v>0</v>
      </c>
      <c r="H18" s="142">
        <f>E18*C18</f>
        <v>0</v>
      </c>
      <c r="I18" s="142">
        <f>C18*G18</f>
        <v>0</v>
      </c>
      <c r="J18" s="88"/>
      <c r="K18" s="188" t="s">
        <v>18</v>
      </c>
    </row>
    <row r="19" spans="1:18" s="29" customFormat="1" ht="21" customHeight="1" thickBot="1" x14ac:dyDescent="0.3">
      <c r="A19" s="251" t="s">
        <v>34</v>
      </c>
      <c r="B19" s="251"/>
      <c r="C19" s="251"/>
      <c r="D19" s="251"/>
      <c r="E19" s="251"/>
      <c r="F19" s="251"/>
      <c r="G19" s="251"/>
      <c r="H19" s="252"/>
      <c r="I19" s="68">
        <f>SUM(H16:H18)</f>
        <v>0</v>
      </c>
      <c r="J19" s="69"/>
      <c r="K19" s="145"/>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22"/>
      <c r="B21" s="122"/>
      <c r="C21" s="122"/>
      <c r="D21" s="122"/>
      <c r="E21" s="122"/>
      <c r="F21" s="122"/>
      <c r="G21" s="122"/>
      <c r="H21" s="122"/>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21"/>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20"/>
      <c r="C28" s="246" t="s">
        <v>17</v>
      </c>
      <c r="D28" s="247"/>
      <c r="E28" s="79"/>
      <c r="F28" s="79"/>
      <c r="I28" s="79"/>
      <c r="K28" s="120" t="s">
        <v>41</v>
      </c>
      <c r="L28" s="120"/>
      <c r="M28" s="120"/>
      <c r="N28" s="120"/>
      <c r="O28" s="120"/>
      <c r="P28" s="120"/>
      <c r="Q28" s="120"/>
      <c r="R28" s="12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7" zoomScaleNormal="100" workbookViewId="0">
      <selection activeCell="A19" sqref="A19"/>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7.5" customHeight="1" x14ac:dyDescent="0.25">
      <c r="A16" s="113" t="s">
        <v>577</v>
      </c>
      <c r="B16" s="58">
        <v>1</v>
      </c>
      <c r="C16" s="59">
        <v>120</v>
      </c>
      <c r="D16" s="58" t="s">
        <v>15</v>
      </c>
      <c r="E16" s="61"/>
      <c r="F16" s="141">
        <f t="shared" ref="F16:F18" si="0">E16*9.5%</f>
        <v>0</v>
      </c>
      <c r="G16" s="142">
        <f t="shared" ref="G16:G18" si="1">E16+F16</f>
        <v>0</v>
      </c>
      <c r="H16" s="142">
        <f>E16*C16</f>
        <v>0</v>
      </c>
      <c r="I16" s="142">
        <f>C16*G16</f>
        <v>0</v>
      </c>
      <c r="J16" s="88"/>
      <c r="K16" s="188" t="s">
        <v>18</v>
      </c>
    </row>
    <row r="17" spans="1:18" ht="35.25" customHeight="1" x14ac:dyDescent="0.25">
      <c r="A17" s="113" t="s">
        <v>578</v>
      </c>
      <c r="B17" s="58">
        <v>1</v>
      </c>
      <c r="C17" s="59">
        <v>40</v>
      </c>
      <c r="D17" s="60" t="s">
        <v>15</v>
      </c>
      <c r="E17" s="61"/>
      <c r="F17" s="141">
        <f t="shared" si="0"/>
        <v>0</v>
      </c>
      <c r="G17" s="142">
        <f t="shared" si="1"/>
        <v>0</v>
      </c>
      <c r="H17" s="142">
        <f>E17*C17</f>
        <v>0</v>
      </c>
      <c r="I17" s="142">
        <f>C17*G17</f>
        <v>0</v>
      </c>
      <c r="J17" s="88"/>
      <c r="K17" s="188" t="s">
        <v>18</v>
      </c>
    </row>
    <row r="18" spans="1:18" ht="51" customHeight="1" x14ac:dyDescent="0.25">
      <c r="A18" s="113" t="s">
        <v>579</v>
      </c>
      <c r="B18" s="58">
        <v>1</v>
      </c>
      <c r="C18" s="59">
        <v>80</v>
      </c>
      <c r="D18" s="60" t="s">
        <v>15</v>
      </c>
      <c r="E18" s="61"/>
      <c r="F18" s="141">
        <f t="shared" si="0"/>
        <v>0</v>
      </c>
      <c r="G18" s="142">
        <f t="shared" si="1"/>
        <v>0</v>
      </c>
      <c r="H18" s="142">
        <f>E18*C18</f>
        <v>0</v>
      </c>
      <c r="I18" s="142">
        <f>C18*G18</f>
        <v>0</v>
      </c>
      <c r="J18" s="88"/>
      <c r="K18" s="188" t="s">
        <v>18</v>
      </c>
    </row>
    <row r="19" spans="1:18" ht="39" customHeight="1" x14ac:dyDescent="0.25">
      <c r="A19" s="113" t="s">
        <v>580</v>
      </c>
      <c r="B19" s="58">
        <v>1</v>
      </c>
      <c r="C19" s="59">
        <v>30</v>
      </c>
      <c r="D19" s="58" t="s">
        <v>15</v>
      </c>
      <c r="E19" s="61"/>
      <c r="F19" s="141">
        <f t="shared" ref="F19" si="2">E19*9.5%</f>
        <v>0</v>
      </c>
      <c r="G19" s="142">
        <f t="shared" ref="G19" si="3">E19+F19</f>
        <v>0</v>
      </c>
      <c r="H19" s="142">
        <f>E19*C19</f>
        <v>0</v>
      </c>
      <c r="I19" s="142">
        <f>C19*G19</f>
        <v>0</v>
      </c>
      <c r="J19" s="88"/>
      <c r="K19" s="188" t="s">
        <v>18</v>
      </c>
    </row>
    <row r="20" spans="1:18" s="29" customFormat="1" ht="21" customHeight="1" thickBot="1" x14ac:dyDescent="0.3">
      <c r="A20" s="251" t="s">
        <v>34</v>
      </c>
      <c r="B20" s="251"/>
      <c r="C20" s="251"/>
      <c r="D20" s="251"/>
      <c r="E20" s="251"/>
      <c r="F20" s="251"/>
      <c r="G20" s="251"/>
      <c r="H20" s="252"/>
      <c r="I20" s="68">
        <f>SUM(H16:H19)</f>
        <v>0</v>
      </c>
      <c r="J20" s="69"/>
      <c r="K20" s="145"/>
      <c r="L20" s="70" t="s">
        <v>43</v>
      </c>
    </row>
    <row r="21" spans="1:18" s="29" customFormat="1" ht="25.5" customHeight="1" thickBot="1" x14ac:dyDescent="0.3">
      <c r="A21" s="251" t="s">
        <v>35</v>
      </c>
      <c r="B21" s="251"/>
      <c r="C21" s="251"/>
      <c r="D21" s="251"/>
      <c r="E21" s="251"/>
      <c r="F21" s="251"/>
      <c r="G21" s="251"/>
      <c r="H21" s="252"/>
      <c r="I21" s="71">
        <f>SUM(I16:I19)</f>
        <v>0</v>
      </c>
    </row>
    <row r="22" spans="1:18" s="29" customFormat="1" ht="25.5" customHeight="1" x14ac:dyDescent="0.25">
      <c r="A22" s="122"/>
      <c r="B22" s="122"/>
      <c r="C22" s="122"/>
      <c r="D22" s="122"/>
      <c r="E22" s="122"/>
      <c r="F22" s="122"/>
      <c r="G22" s="122"/>
      <c r="H22" s="122"/>
      <c r="I22" s="100"/>
    </row>
    <row r="23" spans="1:18" s="29" customFormat="1" ht="25.5" customHeight="1" x14ac:dyDescent="0.25">
      <c r="A23" s="248" t="s">
        <v>16</v>
      </c>
      <c r="B23" s="248"/>
      <c r="C23" s="248"/>
      <c r="D23" s="248"/>
      <c r="E23" s="248"/>
      <c r="F23" s="248"/>
      <c r="G23" s="248"/>
      <c r="H23" s="248"/>
      <c r="I23" s="248"/>
      <c r="J23" s="248"/>
      <c r="K23" s="248"/>
      <c r="L23" s="248"/>
      <c r="M23" s="248"/>
      <c r="N23" s="248"/>
      <c r="O23" s="248"/>
      <c r="P23" s="121"/>
    </row>
    <row r="24" spans="1:18" s="31" customFormat="1" ht="18.75" customHeight="1" x14ac:dyDescent="0.25">
      <c r="A24" s="30" t="s">
        <v>39</v>
      </c>
      <c r="B24" s="30"/>
      <c r="C24" s="30"/>
      <c r="D24" s="30"/>
      <c r="E24" s="30"/>
      <c r="F24" s="30"/>
      <c r="G24" s="30"/>
      <c r="H24" s="30"/>
      <c r="I24" s="30"/>
      <c r="J24" s="30"/>
      <c r="K24" s="30"/>
      <c r="L24" s="30"/>
      <c r="M24" s="30"/>
      <c r="N24" s="30"/>
      <c r="O24" s="30"/>
      <c r="P24" s="30"/>
      <c r="Q24" s="30"/>
      <c r="R24" s="30"/>
    </row>
    <row r="25" spans="1:18" s="31" customFormat="1" ht="15.75" x14ac:dyDescent="0.25">
      <c r="A25" s="30" t="s">
        <v>37</v>
      </c>
      <c r="B25" s="30"/>
      <c r="C25" s="30"/>
      <c r="D25" s="30"/>
      <c r="E25" s="30"/>
      <c r="F25" s="30"/>
      <c r="G25" s="30"/>
      <c r="H25" s="30"/>
      <c r="I25" s="30"/>
      <c r="J25" s="30"/>
      <c r="K25" s="30"/>
      <c r="L25" s="30"/>
      <c r="M25" s="30"/>
      <c r="N25" s="30"/>
      <c r="O25" s="30"/>
      <c r="P25" s="30"/>
      <c r="Q25" s="30"/>
      <c r="R25" s="30"/>
    </row>
    <row r="26" spans="1:18" s="31" customFormat="1" ht="15.75" x14ac:dyDescent="0.25">
      <c r="A26" s="30" t="s">
        <v>38</v>
      </c>
      <c r="B26" s="30"/>
      <c r="C26" s="30"/>
      <c r="D26" s="30"/>
      <c r="E26" s="30"/>
      <c r="F26" s="30"/>
      <c r="G26" s="30"/>
      <c r="H26" s="30"/>
      <c r="I26" s="30"/>
      <c r="J26" s="30"/>
      <c r="K26" s="30"/>
      <c r="L26" s="30"/>
      <c r="M26" s="30"/>
      <c r="N26" s="30"/>
      <c r="O26" s="30"/>
      <c r="P26" s="30"/>
      <c r="Q26" s="30"/>
      <c r="R26" s="30"/>
    </row>
    <row r="27" spans="1:18" s="36" customFormat="1" ht="15.75" x14ac:dyDescent="0.25">
      <c r="B27" s="40"/>
      <c r="K27" s="41"/>
      <c r="N27" s="42"/>
      <c r="O27" s="43"/>
      <c r="P27" s="43"/>
    </row>
    <row r="28" spans="1:18" s="36" customFormat="1" ht="15.75" x14ac:dyDescent="0.25">
      <c r="B28" s="40"/>
      <c r="K28" s="41"/>
      <c r="N28" s="42"/>
      <c r="O28" s="43"/>
      <c r="P28" s="43"/>
    </row>
    <row r="29" spans="1:18" s="36" customFormat="1" ht="15.75" x14ac:dyDescent="0.25">
      <c r="A29" s="34" t="s">
        <v>40</v>
      </c>
      <c r="B29" s="120"/>
      <c r="C29" s="246" t="s">
        <v>17</v>
      </c>
      <c r="D29" s="247"/>
      <c r="E29" s="79"/>
      <c r="F29" s="79"/>
      <c r="I29" s="79"/>
      <c r="K29" s="120" t="s">
        <v>41</v>
      </c>
      <c r="L29" s="120"/>
      <c r="M29" s="120"/>
      <c r="N29" s="120"/>
      <c r="O29" s="120"/>
      <c r="P29" s="120"/>
      <c r="Q29" s="120"/>
      <c r="R29" s="120"/>
    </row>
    <row r="30" spans="1:18" s="6" customFormat="1" x14ac:dyDescent="0.25"/>
  </sheetData>
  <mergeCells count="20">
    <mergeCell ref="A20:H20"/>
    <mergeCell ref="A21:H21"/>
    <mergeCell ref="A23:O23"/>
    <mergeCell ref="C29:D2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83</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3.25" customHeight="1" x14ac:dyDescent="0.25">
      <c r="A16" s="113" t="s">
        <v>581</v>
      </c>
      <c r="B16" s="58">
        <v>1</v>
      </c>
      <c r="C16" s="59">
        <v>30</v>
      </c>
      <c r="D16" s="58" t="s">
        <v>14</v>
      </c>
      <c r="E16" s="61"/>
      <c r="F16" s="141">
        <f t="shared" ref="F16:F18" si="0">E16*9.5%</f>
        <v>0</v>
      </c>
      <c r="G16" s="142">
        <f t="shared" ref="G16:G18" si="1">E16+F16</f>
        <v>0</v>
      </c>
      <c r="H16" s="142">
        <f>E16*C16</f>
        <v>0</v>
      </c>
      <c r="I16" s="142">
        <f>C16*G16</f>
        <v>0</v>
      </c>
      <c r="J16" s="88"/>
      <c r="K16" s="188" t="s">
        <v>18</v>
      </c>
    </row>
    <row r="17" spans="1:18" ht="80.25" customHeight="1" x14ac:dyDescent="0.25">
      <c r="A17" s="195" t="s">
        <v>582</v>
      </c>
      <c r="B17" s="58">
        <v>1</v>
      </c>
      <c r="C17" s="59">
        <v>50</v>
      </c>
      <c r="D17" s="60" t="s">
        <v>14</v>
      </c>
      <c r="E17" s="61"/>
      <c r="F17" s="141">
        <f t="shared" si="0"/>
        <v>0</v>
      </c>
      <c r="G17" s="142">
        <f t="shared" si="1"/>
        <v>0</v>
      </c>
      <c r="H17" s="142">
        <f>E17*C17</f>
        <v>0</v>
      </c>
      <c r="I17" s="142">
        <f>C17*G17</f>
        <v>0</v>
      </c>
      <c r="J17" s="88"/>
      <c r="K17" s="188" t="s">
        <v>18</v>
      </c>
    </row>
    <row r="18" spans="1:18" ht="51" customHeight="1" x14ac:dyDescent="0.25">
      <c r="A18" s="113" t="s">
        <v>583</v>
      </c>
      <c r="B18" s="58">
        <v>1</v>
      </c>
      <c r="C18" s="59">
        <v>5</v>
      </c>
      <c r="D18" s="58" t="s">
        <v>15</v>
      </c>
      <c r="E18" s="61"/>
      <c r="F18" s="141">
        <f t="shared" si="0"/>
        <v>0</v>
      </c>
      <c r="G18" s="142">
        <f t="shared" si="1"/>
        <v>0</v>
      </c>
      <c r="H18" s="142">
        <f>E18*C18</f>
        <v>0</v>
      </c>
      <c r="I18" s="142">
        <f>C18*G18</f>
        <v>0</v>
      </c>
      <c r="J18" s="88"/>
      <c r="K18" s="188" t="s">
        <v>18</v>
      </c>
    </row>
    <row r="19" spans="1:18" s="29" customFormat="1" ht="21" customHeight="1" thickBot="1" x14ac:dyDescent="0.3">
      <c r="A19" s="251" t="s">
        <v>34</v>
      </c>
      <c r="B19" s="251"/>
      <c r="C19" s="251"/>
      <c r="D19" s="251"/>
      <c r="E19" s="251"/>
      <c r="F19" s="251"/>
      <c r="G19" s="251"/>
      <c r="H19" s="252"/>
      <c r="I19" s="68">
        <f>SUM(H16:H18)</f>
        <v>0</v>
      </c>
      <c r="J19" s="69"/>
      <c r="K19" s="145"/>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22"/>
      <c r="B21" s="122"/>
      <c r="C21" s="122"/>
      <c r="D21" s="122"/>
      <c r="E21" s="122"/>
      <c r="F21" s="122"/>
      <c r="G21" s="122"/>
      <c r="H21" s="122"/>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21"/>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20"/>
      <c r="C28" s="246" t="s">
        <v>17</v>
      </c>
      <c r="D28" s="247"/>
      <c r="E28" s="79"/>
      <c r="F28" s="79"/>
      <c r="I28" s="79"/>
      <c r="K28" s="120" t="s">
        <v>41</v>
      </c>
      <c r="L28" s="120"/>
      <c r="M28" s="120"/>
      <c r="N28" s="120"/>
      <c r="O28" s="120"/>
      <c r="P28" s="120"/>
      <c r="Q28" s="120"/>
      <c r="R28" s="120"/>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4" orientation="landscape" horizontalDpi="300" verticalDpi="300" r:id="rId1"/>
  <colBreaks count="1" manualBreakCount="1">
    <brk id="14"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84</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5.25" customHeight="1" x14ac:dyDescent="0.25">
      <c r="A16" s="199" t="s">
        <v>584</v>
      </c>
      <c r="B16" s="58">
        <v>1</v>
      </c>
      <c r="C16" s="59">
        <v>60</v>
      </c>
      <c r="D16" s="58" t="s">
        <v>14</v>
      </c>
      <c r="E16" s="61"/>
      <c r="F16" s="141">
        <f t="shared" ref="F16:F17" si="0">E16*9.5%</f>
        <v>0</v>
      </c>
      <c r="G16" s="142">
        <f t="shared" ref="G16:G17" si="1">E16+F16</f>
        <v>0</v>
      </c>
      <c r="H16" s="142">
        <f>E16*C16</f>
        <v>0</v>
      </c>
      <c r="I16" s="142">
        <f>C16*G16</f>
        <v>0</v>
      </c>
      <c r="J16" s="88"/>
      <c r="K16" s="188" t="s">
        <v>18</v>
      </c>
    </row>
    <row r="17" spans="1:18" ht="48" customHeight="1" x14ac:dyDescent="0.25">
      <c r="A17" s="199" t="s">
        <v>585</v>
      </c>
      <c r="B17" s="58">
        <v>1</v>
      </c>
      <c r="C17" s="59">
        <v>20</v>
      </c>
      <c r="D17" s="60" t="s">
        <v>14</v>
      </c>
      <c r="E17" s="61"/>
      <c r="F17" s="141">
        <f t="shared" si="0"/>
        <v>0</v>
      </c>
      <c r="G17" s="142">
        <f t="shared" si="1"/>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34"/>
      <c r="B20" s="134"/>
      <c r="C20" s="134"/>
      <c r="D20" s="134"/>
      <c r="E20" s="134"/>
      <c r="F20" s="134"/>
      <c r="G20" s="134"/>
      <c r="H20" s="134"/>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33"/>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32"/>
      <c r="C27" s="246" t="s">
        <v>17</v>
      </c>
      <c r="D27" s="247"/>
      <c r="E27" s="79"/>
      <c r="F27" s="79"/>
      <c r="I27" s="79"/>
      <c r="K27" s="132" t="s">
        <v>41</v>
      </c>
      <c r="L27" s="132"/>
      <c r="M27" s="132"/>
      <c r="N27" s="132"/>
      <c r="O27" s="132"/>
      <c r="P27" s="132"/>
      <c r="Q27" s="132"/>
      <c r="R27" s="132"/>
    </row>
    <row r="28" spans="1:18" s="6" customFormat="1" x14ac:dyDescent="0.25"/>
  </sheetData>
  <mergeCells count="20">
    <mergeCell ref="A8:K8"/>
    <mergeCell ref="A2:E2"/>
    <mergeCell ref="A3:E3"/>
    <mergeCell ref="A4:E4"/>
    <mergeCell ref="A5:E5"/>
    <mergeCell ref="A6:E6"/>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A21" sqref="A21"/>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46">
        <v>2</v>
      </c>
      <c r="C15" s="146">
        <v>3</v>
      </c>
      <c r="D15" s="136">
        <v>4</v>
      </c>
      <c r="E15" s="136">
        <v>5</v>
      </c>
      <c r="F15" s="136">
        <v>6</v>
      </c>
      <c r="G15" s="136" t="s">
        <v>12</v>
      </c>
      <c r="H15" s="138" t="s">
        <v>32</v>
      </c>
      <c r="I15" s="139" t="s">
        <v>33</v>
      </c>
      <c r="J15" s="137">
        <v>10</v>
      </c>
      <c r="K15" s="140">
        <v>11</v>
      </c>
    </row>
    <row r="16" spans="1:11" ht="51" customHeight="1" x14ac:dyDescent="0.25">
      <c r="A16" s="200" t="s">
        <v>586</v>
      </c>
      <c r="B16" s="129">
        <v>1</v>
      </c>
      <c r="C16" s="97">
        <v>20</v>
      </c>
      <c r="D16" s="58" t="s">
        <v>14</v>
      </c>
      <c r="E16" s="61"/>
      <c r="F16" s="141">
        <f t="shared" ref="F16:F17" si="0">E16*9.5%</f>
        <v>0</v>
      </c>
      <c r="G16" s="142">
        <f t="shared" ref="G16:G17" si="1">E16+F16</f>
        <v>0</v>
      </c>
      <c r="H16" s="142">
        <f>E16*C16</f>
        <v>0</v>
      </c>
      <c r="I16" s="142">
        <f>C16*G16</f>
        <v>0</v>
      </c>
      <c r="J16" s="88"/>
      <c r="K16" s="188" t="s">
        <v>18</v>
      </c>
    </row>
    <row r="17" spans="1:18" ht="51.75" customHeight="1" x14ac:dyDescent="0.25">
      <c r="A17" s="200" t="s">
        <v>587</v>
      </c>
      <c r="B17" s="129">
        <v>1</v>
      </c>
      <c r="C17" s="97">
        <v>40</v>
      </c>
      <c r="D17" s="60" t="s">
        <v>14</v>
      </c>
      <c r="E17" s="61"/>
      <c r="F17" s="141">
        <f t="shared" si="0"/>
        <v>0</v>
      </c>
      <c r="G17" s="142">
        <f t="shared" si="1"/>
        <v>0</v>
      </c>
      <c r="H17" s="142">
        <f>E17*C17</f>
        <v>0</v>
      </c>
      <c r="I17" s="142">
        <f>C17*G17</f>
        <v>0</v>
      </c>
      <c r="J17" s="88"/>
      <c r="K17" s="188" t="s">
        <v>18</v>
      </c>
    </row>
    <row r="18" spans="1:18" ht="55.5" customHeight="1" x14ac:dyDescent="0.25">
      <c r="A18" s="199" t="s">
        <v>588</v>
      </c>
      <c r="B18" s="129">
        <v>1</v>
      </c>
      <c r="C18" s="97">
        <v>20</v>
      </c>
      <c r="D18" s="60" t="s">
        <v>14</v>
      </c>
      <c r="E18" s="61"/>
      <c r="F18" s="141">
        <f t="shared" ref="F18:F20" si="2">E18*9.5%</f>
        <v>0</v>
      </c>
      <c r="G18" s="142">
        <f t="shared" ref="G18:G20" si="3">E18+F18</f>
        <v>0</v>
      </c>
      <c r="H18" s="142">
        <f t="shared" ref="H18" si="4">E18*C18</f>
        <v>0</v>
      </c>
      <c r="I18" s="142">
        <f t="shared" ref="I18" si="5">C18*G18</f>
        <v>0</v>
      </c>
      <c r="J18" s="88"/>
      <c r="K18" s="188" t="s">
        <v>18</v>
      </c>
    </row>
    <row r="19" spans="1:18" ht="57" customHeight="1" x14ac:dyDescent="0.25">
      <c r="A19" s="200" t="s">
        <v>589</v>
      </c>
      <c r="B19" s="129">
        <v>1</v>
      </c>
      <c r="C19" s="97">
        <v>10</v>
      </c>
      <c r="D19" s="58" t="s">
        <v>14</v>
      </c>
      <c r="E19" s="61"/>
      <c r="F19" s="141">
        <f t="shared" si="2"/>
        <v>0</v>
      </c>
      <c r="G19" s="142">
        <f t="shared" si="3"/>
        <v>0</v>
      </c>
      <c r="H19" s="142">
        <f>E19*C19</f>
        <v>0</v>
      </c>
      <c r="I19" s="142">
        <f>C19*G19</f>
        <v>0</v>
      </c>
      <c r="J19" s="88"/>
      <c r="K19" s="188" t="s">
        <v>18</v>
      </c>
    </row>
    <row r="20" spans="1:18" ht="50.25" customHeight="1" x14ac:dyDescent="0.25">
      <c r="A20" s="200" t="s">
        <v>590</v>
      </c>
      <c r="B20" s="129">
        <v>1</v>
      </c>
      <c r="C20" s="97">
        <v>10</v>
      </c>
      <c r="D20" s="60" t="s">
        <v>14</v>
      </c>
      <c r="E20" s="61"/>
      <c r="F20" s="141">
        <f t="shared" si="2"/>
        <v>0</v>
      </c>
      <c r="G20" s="142">
        <f t="shared" si="3"/>
        <v>0</v>
      </c>
      <c r="H20" s="142">
        <f>E20*C20</f>
        <v>0</v>
      </c>
      <c r="I20" s="142">
        <f>C20*G20</f>
        <v>0</v>
      </c>
      <c r="J20" s="88"/>
      <c r="K20" s="188" t="s">
        <v>18</v>
      </c>
    </row>
    <row r="21" spans="1:18" ht="57" customHeight="1" x14ac:dyDescent="0.25">
      <c r="A21" s="199" t="s">
        <v>591</v>
      </c>
      <c r="B21" s="129">
        <v>1</v>
      </c>
      <c r="C21" s="97">
        <v>10</v>
      </c>
      <c r="D21" s="60" t="s">
        <v>14</v>
      </c>
      <c r="E21" s="61"/>
      <c r="F21" s="141">
        <f t="shared" ref="F21" si="6">E21*9.5%</f>
        <v>0</v>
      </c>
      <c r="G21" s="142">
        <f t="shared" ref="G21" si="7">E21+F21</f>
        <v>0</v>
      </c>
      <c r="H21" s="142">
        <f t="shared" ref="H21" si="8">E21*C21</f>
        <v>0</v>
      </c>
      <c r="I21" s="142">
        <f t="shared" ref="I21" si="9">C21*G21</f>
        <v>0</v>
      </c>
      <c r="J21" s="88"/>
      <c r="K21" s="188" t="s">
        <v>18</v>
      </c>
    </row>
    <row r="22" spans="1:18" s="29" customFormat="1" ht="21" customHeight="1" thickBot="1" x14ac:dyDescent="0.3">
      <c r="A22" s="251" t="s">
        <v>34</v>
      </c>
      <c r="B22" s="251"/>
      <c r="C22" s="251"/>
      <c r="D22" s="251"/>
      <c r="E22" s="251"/>
      <c r="F22" s="251"/>
      <c r="G22" s="251"/>
      <c r="H22" s="252"/>
      <c r="I22" s="68">
        <f>SUM(H16:H21)</f>
        <v>0</v>
      </c>
      <c r="J22" s="69"/>
      <c r="K22" s="145"/>
      <c r="L22" s="70" t="s">
        <v>43</v>
      </c>
    </row>
    <row r="23" spans="1:18" s="29" customFormat="1" ht="25.5" customHeight="1" thickBot="1" x14ac:dyDescent="0.3">
      <c r="A23" s="251" t="s">
        <v>35</v>
      </c>
      <c r="B23" s="251"/>
      <c r="C23" s="251"/>
      <c r="D23" s="251"/>
      <c r="E23" s="251"/>
      <c r="F23" s="251"/>
      <c r="G23" s="251"/>
      <c r="H23" s="252"/>
      <c r="I23" s="71">
        <f>SUM(I16:I21)</f>
        <v>0</v>
      </c>
    </row>
    <row r="24" spans="1:18" s="29" customFormat="1" ht="25.5" customHeight="1" x14ac:dyDescent="0.25">
      <c r="A24" s="134"/>
      <c r="B24" s="134"/>
      <c r="C24" s="134"/>
      <c r="D24" s="134"/>
      <c r="E24" s="134"/>
      <c r="F24" s="134"/>
      <c r="G24" s="134"/>
      <c r="H24" s="134"/>
      <c r="I24" s="100"/>
    </row>
    <row r="25" spans="1:18" s="29" customFormat="1" ht="25.5" customHeight="1" x14ac:dyDescent="0.25">
      <c r="A25" s="248" t="s">
        <v>16</v>
      </c>
      <c r="B25" s="248"/>
      <c r="C25" s="248"/>
      <c r="D25" s="248"/>
      <c r="E25" s="248"/>
      <c r="F25" s="248"/>
      <c r="G25" s="248"/>
      <c r="H25" s="248"/>
      <c r="I25" s="248"/>
      <c r="J25" s="248"/>
      <c r="K25" s="248"/>
      <c r="L25" s="248"/>
      <c r="M25" s="248"/>
      <c r="N25" s="248"/>
      <c r="O25" s="248"/>
      <c r="P25" s="133"/>
    </row>
    <row r="26" spans="1:18" s="31" customFormat="1" ht="18.75" customHeight="1" x14ac:dyDescent="0.25">
      <c r="A26" s="30" t="s">
        <v>39</v>
      </c>
      <c r="B26" s="30"/>
      <c r="C26" s="30"/>
      <c r="D26" s="30"/>
      <c r="E26" s="30"/>
      <c r="F26" s="30"/>
      <c r="G26" s="30"/>
      <c r="H26" s="30"/>
      <c r="I26" s="30"/>
      <c r="J26" s="30"/>
      <c r="K26" s="30"/>
      <c r="L26" s="30"/>
      <c r="M26" s="30"/>
      <c r="N26" s="30"/>
      <c r="O26" s="30"/>
      <c r="P26" s="30"/>
      <c r="Q26" s="30"/>
      <c r="R26" s="30"/>
    </row>
    <row r="27" spans="1:18" s="31" customFormat="1" ht="15.75" x14ac:dyDescent="0.25">
      <c r="A27" s="30" t="s">
        <v>37</v>
      </c>
      <c r="B27" s="30"/>
      <c r="C27" s="30"/>
      <c r="D27" s="30"/>
      <c r="E27" s="30"/>
      <c r="F27" s="30"/>
      <c r="G27" s="30"/>
      <c r="H27" s="30"/>
      <c r="I27" s="30"/>
      <c r="J27" s="30"/>
      <c r="K27" s="30"/>
      <c r="L27" s="30"/>
      <c r="M27" s="30"/>
      <c r="N27" s="30"/>
      <c r="O27" s="30"/>
      <c r="P27" s="30"/>
      <c r="Q27" s="30"/>
      <c r="R27" s="30"/>
    </row>
    <row r="28" spans="1:18" s="31" customFormat="1" ht="15.75" x14ac:dyDescent="0.25">
      <c r="A28" s="30" t="s">
        <v>38</v>
      </c>
      <c r="B28" s="30"/>
      <c r="C28" s="30"/>
      <c r="D28" s="30"/>
      <c r="E28" s="30"/>
      <c r="F28" s="30"/>
      <c r="G28" s="30"/>
      <c r="H28" s="30"/>
      <c r="I28" s="30"/>
      <c r="J28" s="30"/>
      <c r="K28" s="30"/>
      <c r="L28" s="30"/>
      <c r="M28" s="30"/>
      <c r="N28" s="30"/>
      <c r="O28" s="30"/>
      <c r="P28" s="30"/>
      <c r="Q28" s="30"/>
      <c r="R28" s="30"/>
    </row>
    <row r="29" spans="1:18" s="36" customFormat="1" ht="15.75" x14ac:dyDescent="0.25">
      <c r="B29" s="40"/>
      <c r="K29" s="41"/>
      <c r="N29" s="42"/>
      <c r="O29" s="43"/>
      <c r="P29" s="43"/>
    </row>
    <row r="30" spans="1:18" s="36" customFormat="1" ht="15.75" x14ac:dyDescent="0.25">
      <c r="B30" s="40"/>
      <c r="K30" s="41"/>
      <c r="N30" s="42"/>
      <c r="O30" s="43"/>
      <c r="P30" s="43"/>
    </row>
    <row r="31" spans="1:18" s="36" customFormat="1" ht="15.75" x14ac:dyDescent="0.25">
      <c r="A31" s="34" t="s">
        <v>40</v>
      </c>
      <c r="B31" s="132"/>
      <c r="C31" s="246" t="s">
        <v>17</v>
      </c>
      <c r="D31" s="247"/>
      <c r="E31" s="79"/>
      <c r="F31" s="79"/>
      <c r="I31" s="79"/>
      <c r="K31" s="132" t="s">
        <v>41</v>
      </c>
      <c r="L31" s="132"/>
      <c r="M31" s="132"/>
      <c r="N31" s="132"/>
      <c r="O31" s="132"/>
      <c r="P31" s="132"/>
      <c r="Q31" s="132"/>
      <c r="R31" s="132"/>
    </row>
    <row r="32" spans="1:18" s="6" customFormat="1" x14ac:dyDescent="0.25"/>
  </sheetData>
  <mergeCells count="20">
    <mergeCell ref="A8:K8"/>
    <mergeCell ref="A2:E2"/>
    <mergeCell ref="A3:E3"/>
    <mergeCell ref="A4:E4"/>
    <mergeCell ref="A5:E5"/>
    <mergeCell ref="A6:E6"/>
    <mergeCell ref="A22:H22"/>
    <mergeCell ref="A23:H23"/>
    <mergeCell ref="A25:O25"/>
    <mergeCell ref="C31:D31"/>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4.75" customHeight="1" x14ac:dyDescent="0.25">
      <c r="A16" s="199" t="s">
        <v>592</v>
      </c>
      <c r="B16" s="58">
        <v>1</v>
      </c>
      <c r="C16" s="59">
        <v>150</v>
      </c>
      <c r="D16" s="58" t="s">
        <v>14</v>
      </c>
      <c r="E16" s="61"/>
      <c r="F16" s="141">
        <f t="shared" ref="F16" si="0">E16*9.5%</f>
        <v>0</v>
      </c>
      <c r="G16" s="142">
        <f t="shared" ref="G16" si="1">E16+F16</f>
        <v>0</v>
      </c>
      <c r="H16" s="142">
        <f>E16*C16</f>
        <v>0</v>
      </c>
      <c r="I16" s="142">
        <f>C16*G16</f>
        <v>0</v>
      </c>
      <c r="J16" s="88"/>
      <c r="K16" s="188"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34"/>
      <c r="B19" s="134"/>
      <c r="C19" s="134"/>
      <c r="D19" s="134"/>
      <c r="E19" s="134"/>
      <c r="F19" s="134"/>
      <c r="G19" s="134"/>
      <c r="H19" s="134"/>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33"/>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32"/>
      <c r="C26" s="246" t="s">
        <v>17</v>
      </c>
      <c r="D26" s="247"/>
      <c r="E26" s="79"/>
      <c r="F26" s="79"/>
      <c r="I26" s="79"/>
      <c r="K26" s="132" t="s">
        <v>41</v>
      </c>
      <c r="L26" s="132"/>
      <c r="M26" s="132"/>
      <c r="N26" s="132"/>
      <c r="O26" s="132"/>
      <c r="P26" s="132"/>
      <c r="Q26" s="132"/>
      <c r="R26" s="132"/>
    </row>
    <row r="27" spans="1:18" s="6" customFormat="1" x14ac:dyDescent="0.25"/>
  </sheetData>
  <mergeCells count="20">
    <mergeCell ref="A8:K8"/>
    <mergeCell ref="A2:E2"/>
    <mergeCell ref="A3:E3"/>
    <mergeCell ref="A4:E4"/>
    <mergeCell ref="A5:E5"/>
    <mergeCell ref="A6:E6"/>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60" customHeight="1" x14ac:dyDescent="0.25">
      <c r="A16" s="200" t="s">
        <v>593</v>
      </c>
      <c r="B16" s="201">
        <v>1</v>
      </c>
      <c r="C16" s="201">
        <v>100</v>
      </c>
      <c r="D16" s="201" t="s">
        <v>14</v>
      </c>
      <c r="E16" s="61"/>
      <c r="F16" s="141">
        <f t="shared" ref="F16" si="0">E16*9.5%</f>
        <v>0</v>
      </c>
      <c r="G16" s="142">
        <f t="shared" ref="G16" si="1">E16+F16</f>
        <v>0</v>
      </c>
      <c r="H16" s="142">
        <f>E16*C16</f>
        <v>0</v>
      </c>
      <c r="I16" s="142">
        <f>C16*G16</f>
        <v>0</v>
      </c>
      <c r="J16" s="88"/>
      <c r="K16" s="188" t="s">
        <v>18</v>
      </c>
    </row>
    <row r="17" spans="1:18" ht="66" customHeight="1" x14ac:dyDescent="0.25">
      <c r="A17" s="113" t="s">
        <v>594</v>
      </c>
      <c r="B17" s="129">
        <v>1</v>
      </c>
      <c r="C17" s="97">
        <v>250</v>
      </c>
      <c r="D17" s="129" t="s">
        <v>14</v>
      </c>
      <c r="E17" s="61"/>
      <c r="F17" s="141">
        <f t="shared" ref="F17" si="2">E17*9.5%</f>
        <v>0</v>
      </c>
      <c r="G17" s="142">
        <f t="shared" ref="G17" si="3">E17+F17</f>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34"/>
      <c r="B20" s="134"/>
      <c r="C20" s="134"/>
      <c r="D20" s="134"/>
      <c r="E20" s="134"/>
      <c r="F20" s="134"/>
      <c r="G20" s="134"/>
      <c r="H20" s="134"/>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33"/>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32"/>
      <c r="C27" s="246" t="s">
        <v>17</v>
      </c>
      <c r="D27" s="247"/>
      <c r="E27" s="79"/>
      <c r="F27" s="79"/>
      <c r="I27" s="79"/>
      <c r="K27" s="132" t="s">
        <v>41</v>
      </c>
      <c r="L27" s="132"/>
      <c r="M27" s="132"/>
      <c r="N27" s="132"/>
      <c r="O27" s="132"/>
      <c r="P27" s="132"/>
      <c r="Q27" s="132"/>
      <c r="R27" s="132"/>
    </row>
    <row r="28" spans="1:18" s="6" customFormat="1" x14ac:dyDescent="0.25"/>
  </sheetData>
  <mergeCells count="20">
    <mergeCell ref="A8:K8"/>
    <mergeCell ref="A2:E2"/>
    <mergeCell ref="A3:E3"/>
    <mergeCell ref="A4:E4"/>
    <mergeCell ref="A5:E5"/>
    <mergeCell ref="A6:E6"/>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8" sqref="A18"/>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19.5" customHeight="1" x14ac:dyDescent="0.25">
      <c r="A16" s="95" t="s">
        <v>221</v>
      </c>
      <c r="B16" s="58">
        <v>1</v>
      </c>
      <c r="C16" s="59">
        <v>100</v>
      </c>
      <c r="D16" s="60" t="s">
        <v>14</v>
      </c>
      <c r="E16" s="61"/>
      <c r="F16" s="62">
        <f t="shared" ref="F16" si="0">E16*9.5%</f>
        <v>0</v>
      </c>
      <c r="G16" s="63">
        <f t="shared" ref="G16" si="1">E16+F16</f>
        <v>0</v>
      </c>
      <c r="H16" s="63">
        <f>E16*C16</f>
        <v>0</v>
      </c>
      <c r="I16" s="63">
        <f>C16*G16</f>
        <v>0</v>
      </c>
      <c r="J16" s="88"/>
      <c r="K16" s="89" t="s">
        <v>18</v>
      </c>
    </row>
    <row r="17" spans="1:18" ht="19.5" customHeight="1" x14ac:dyDescent="0.25">
      <c r="A17" s="95" t="s">
        <v>222</v>
      </c>
      <c r="B17" s="58">
        <v>1</v>
      </c>
      <c r="C17" s="59">
        <v>700</v>
      </c>
      <c r="D17" s="60" t="s">
        <v>14</v>
      </c>
      <c r="E17" s="61"/>
      <c r="F17" s="62">
        <f t="shared" ref="F17:F18" si="2">E17*9.5%</f>
        <v>0</v>
      </c>
      <c r="G17" s="63">
        <f t="shared" ref="G17:G18" si="3">E17+F17</f>
        <v>0</v>
      </c>
      <c r="H17" s="63">
        <f t="shared" ref="H17:H18" si="4">E17*C17</f>
        <v>0</v>
      </c>
      <c r="I17" s="63">
        <f t="shared" ref="I17:I18" si="5">C17*G17</f>
        <v>0</v>
      </c>
      <c r="J17" s="88"/>
      <c r="K17" s="89" t="s">
        <v>18</v>
      </c>
    </row>
    <row r="18" spans="1:18" ht="21" customHeight="1" thickBot="1" x14ac:dyDescent="0.3">
      <c r="A18" s="95" t="s">
        <v>223</v>
      </c>
      <c r="B18" s="58">
        <v>1</v>
      </c>
      <c r="C18" s="59">
        <v>200</v>
      </c>
      <c r="D18" s="60" t="s">
        <v>14</v>
      </c>
      <c r="E18" s="61"/>
      <c r="F18" s="62">
        <f t="shared" si="2"/>
        <v>0</v>
      </c>
      <c r="G18" s="63">
        <f t="shared" si="3"/>
        <v>0</v>
      </c>
      <c r="H18" s="63">
        <f t="shared" si="4"/>
        <v>0</v>
      </c>
      <c r="I18" s="63">
        <f t="shared" si="5"/>
        <v>0</v>
      </c>
      <c r="J18" s="88"/>
      <c r="K18" s="89" t="s">
        <v>18</v>
      </c>
    </row>
    <row r="19" spans="1:18" s="29" customFormat="1" ht="21" customHeight="1" thickBot="1" x14ac:dyDescent="0.3">
      <c r="A19" s="249" t="s">
        <v>34</v>
      </c>
      <c r="B19" s="249"/>
      <c r="C19" s="249"/>
      <c r="D19" s="249"/>
      <c r="E19" s="249"/>
      <c r="F19" s="249"/>
      <c r="G19" s="249"/>
      <c r="H19" s="250"/>
      <c r="I19" s="68">
        <f>SUM(H16:H18)</f>
        <v>0</v>
      </c>
      <c r="J19" s="69"/>
      <c r="K19" s="86"/>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248" t="s">
        <v>16</v>
      </c>
      <c r="B21" s="248"/>
      <c r="C21" s="248"/>
      <c r="D21" s="248"/>
      <c r="E21" s="248"/>
      <c r="F21" s="248"/>
      <c r="G21" s="248"/>
      <c r="H21" s="248"/>
      <c r="I21" s="248"/>
      <c r="J21" s="248"/>
      <c r="K21" s="248"/>
      <c r="L21" s="248"/>
      <c r="M21" s="248"/>
      <c r="N21" s="248"/>
      <c r="O21" s="248"/>
      <c r="P21" s="5"/>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33"/>
      <c r="C27" s="246" t="s">
        <v>17</v>
      </c>
      <c r="D27" s="247"/>
      <c r="E27" s="79"/>
      <c r="F27" s="79"/>
      <c r="I27" s="79"/>
      <c r="K27" s="33" t="s">
        <v>41</v>
      </c>
      <c r="L27" s="33"/>
      <c r="M27" s="33"/>
      <c r="N27" s="33"/>
      <c r="O27" s="33"/>
      <c r="P27" s="33"/>
      <c r="Q27" s="33"/>
      <c r="R27" s="33"/>
    </row>
    <row r="28" spans="1:18" s="6" customFormat="1" x14ac:dyDescent="0.25"/>
  </sheetData>
  <mergeCells count="20">
    <mergeCell ref="A8:K8"/>
    <mergeCell ref="A2:E2"/>
    <mergeCell ref="A3:E3"/>
    <mergeCell ref="A4:E4"/>
    <mergeCell ref="A5:E5"/>
    <mergeCell ref="A6:E6"/>
    <mergeCell ref="A19:H19"/>
    <mergeCell ref="A20:H20"/>
    <mergeCell ref="A21:O21"/>
    <mergeCell ref="C27:D27"/>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43.5" customHeight="1" x14ac:dyDescent="0.25">
      <c r="A16" s="57" t="s">
        <v>595</v>
      </c>
      <c r="B16" s="58">
        <v>1</v>
      </c>
      <c r="C16" s="123">
        <v>200</v>
      </c>
      <c r="D16" s="201" t="s">
        <v>14</v>
      </c>
      <c r="E16" s="61"/>
      <c r="F16" s="141">
        <f t="shared" ref="F16:F17" si="0">E16*9.5%</f>
        <v>0</v>
      </c>
      <c r="G16" s="142">
        <f t="shared" ref="G16:G17" si="1">E16+F16</f>
        <v>0</v>
      </c>
      <c r="H16" s="142">
        <f>E16*C16</f>
        <v>0</v>
      </c>
      <c r="I16" s="142">
        <f>C16*G16</f>
        <v>0</v>
      </c>
      <c r="J16" s="88"/>
      <c r="K16" s="188" t="s">
        <v>18</v>
      </c>
    </row>
    <row r="17" spans="1:18" ht="44.25" customHeight="1" x14ac:dyDescent="0.25">
      <c r="A17" s="57" t="s">
        <v>596</v>
      </c>
      <c r="B17" s="58">
        <v>1</v>
      </c>
      <c r="C17" s="123">
        <v>50</v>
      </c>
      <c r="D17" s="129" t="s">
        <v>14</v>
      </c>
      <c r="E17" s="61"/>
      <c r="F17" s="141">
        <f t="shared" si="0"/>
        <v>0</v>
      </c>
      <c r="G17" s="142">
        <f t="shared" si="1"/>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34"/>
      <c r="B20" s="134"/>
      <c r="C20" s="134"/>
      <c r="D20" s="134"/>
      <c r="E20" s="134"/>
      <c r="F20" s="134"/>
      <c r="G20" s="134"/>
      <c r="H20" s="134"/>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33"/>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32"/>
      <c r="C27" s="246" t="s">
        <v>17</v>
      </c>
      <c r="D27" s="247"/>
      <c r="E27" s="79"/>
      <c r="F27" s="79"/>
      <c r="I27" s="79"/>
      <c r="K27" s="132" t="s">
        <v>41</v>
      </c>
      <c r="L27" s="132"/>
      <c r="M27" s="132"/>
      <c r="N27" s="132"/>
      <c r="O27" s="132"/>
      <c r="P27" s="132"/>
      <c r="Q27" s="132"/>
      <c r="R27" s="132"/>
    </row>
    <row r="28" spans="1:18" s="6" customFormat="1" x14ac:dyDescent="0.25"/>
  </sheetData>
  <mergeCells count="20">
    <mergeCell ref="A8:K8"/>
    <mergeCell ref="A2:E2"/>
    <mergeCell ref="A3:E3"/>
    <mergeCell ref="A4:E4"/>
    <mergeCell ref="A5:E5"/>
    <mergeCell ref="A6:E6"/>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selection activeCell="A20" sqref="A20"/>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89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46">
        <v>3</v>
      </c>
      <c r="D15" s="136">
        <v>4</v>
      </c>
      <c r="E15" s="136">
        <v>5</v>
      </c>
      <c r="F15" s="136">
        <v>6</v>
      </c>
      <c r="G15" s="136" t="s">
        <v>12</v>
      </c>
      <c r="H15" s="138" t="s">
        <v>32</v>
      </c>
      <c r="I15" s="139" t="s">
        <v>33</v>
      </c>
      <c r="J15" s="137">
        <v>10</v>
      </c>
      <c r="K15" s="140">
        <v>11</v>
      </c>
    </row>
    <row r="16" spans="1:11" ht="60" customHeight="1" x14ac:dyDescent="0.25">
      <c r="A16" s="57" t="s">
        <v>597</v>
      </c>
      <c r="B16" s="58">
        <v>1</v>
      </c>
      <c r="C16" s="97">
        <v>3000</v>
      </c>
      <c r="D16" s="60" t="s">
        <v>14</v>
      </c>
      <c r="E16" s="61"/>
      <c r="F16" s="141">
        <f t="shared" ref="F16" si="0">E16*9.5%</f>
        <v>0</v>
      </c>
      <c r="G16" s="142">
        <f t="shared" ref="G16" si="1">E16+F16</f>
        <v>0</v>
      </c>
      <c r="H16" s="142">
        <f>E16*C16</f>
        <v>0</v>
      </c>
      <c r="I16" s="142">
        <f>C16*G16</f>
        <v>0</v>
      </c>
      <c r="J16" s="88"/>
      <c r="K16" s="188" t="s">
        <v>18</v>
      </c>
    </row>
    <row r="17" spans="1:18" ht="41.25" customHeight="1" x14ac:dyDescent="0.25">
      <c r="A17" s="57" t="s">
        <v>598</v>
      </c>
      <c r="B17" s="58">
        <v>1</v>
      </c>
      <c r="C17" s="97">
        <v>500</v>
      </c>
      <c r="D17" s="60" t="s">
        <v>14</v>
      </c>
      <c r="E17" s="61"/>
      <c r="F17" s="141">
        <f t="shared" ref="F17:F20" si="2">E17*9.5%</f>
        <v>0</v>
      </c>
      <c r="G17" s="142">
        <f t="shared" ref="G17:G20" si="3">E17+F17</f>
        <v>0</v>
      </c>
      <c r="H17" s="142">
        <f t="shared" ref="H17:H20" si="4">E17*C17</f>
        <v>0</v>
      </c>
      <c r="I17" s="142">
        <f t="shared" ref="I17:I20" si="5">C17*G17</f>
        <v>0</v>
      </c>
      <c r="J17" s="88"/>
      <c r="K17" s="188" t="s">
        <v>18</v>
      </c>
    </row>
    <row r="18" spans="1:18" ht="85.5" customHeight="1" x14ac:dyDescent="0.25">
      <c r="A18" s="57" t="s">
        <v>599</v>
      </c>
      <c r="B18" s="58">
        <v>1</v>
      </c>
      <c r="C18" s="97">
        <v>600</v>
      </c>
      <c r="D18" s="60" t="s">
        <v>14</v>
      </c>
      <c r="E18" s="61"/>
      <c r="F18" s="141">
        <f t="shared" si="2"/>
        <v>0</v>
      </c>
      <c r="G18" s="142">
        <f t="shared" si="3"/>
        <v>0</v>
      </c>
      <c r="H18" s="142">
        <f t="shared" si="4"/>
        <v>0</v>
      </c>
      <c r="I18" s="142">
        <f t="shared" si="5"/>
        <v>0</v>
      </c>
      <c r="J18" s="88"/>
      <c r="K18" s="188" t="s">
        <v>18</v>
      </c>
    </row>
    <row r="19" spans="1:18" ht="66" customHeight="1" x14ac:dyDescent="0.25">
      <c r="A19" s="57" t="s">
        <v>600</v>
      </c>
      <c r="B19" s="58">
        <v>1</v>
      </c>
      <c r="C19" s="97">
        <v>50</v>
      </c>
      <c r="D19" s="60" t="s">
        <v>14</v>
      </c>
      <c r="E19" s="61"/>
      <c r="F19" s="141">
        <f t="shared" si="2"/>
        <v>0</v>
      </c>
      <c r="G19" s="142">
        <f t="shared" si="3"/>
        <v>0</v>
      </c>
      <c r="H19" s="142">
        <f t="shared" si="4"/>
        <v>0</v>
      </c>
      <c r="I19" s="142">
        <f t="shared" si="5"/>
        <v>0</v>
      </c>
      <c r="J19" s="88"/>
      <c r="K19" s="188" t="s">
        <v>18</v>
      </c>
    </row>
    <row r="20" spans="1:18" ht="96" customHeight="1" x14ac:dyDescent="0.25">
      <c r="A20" s="57" t="s">
        <v>601</v>
      </c>
      <c r="B20" s="58">
        <v>1</v>
      </c>
      <c r="C20" s="97">
        <v>200</v>
      </c>
      <c r="D20" s="60" t="s">
        <v>14</v>
      </c>
      <c r="E20" s="61"/>
      <c r="F20" s="141">
        <f t="shared" si="2"/>
        <v>0</v>
      </c>
      <c r="G20" s="142">
        <f t="shared" si="3"/>
        <v>0</v>
      </c>
      <c r="H20" s="142">
        <f t="shared" si="4"/>
        <v>0</v>
      </c>
      <c r="I20" s="142">
        <f t="shared" si="5"/>
        <v>0</v>
      </c>
      <c r="J20" s="88"/>
      <c r="K20" s="188" t="s">
        <v>18</v>
      </c>
    </row>
    <row r="21" spans="1:18" s="29" customFormat="1" ht="21" customHeight="1" thickBot="1" x14ac:dyDescent="0.3">
      <c r="A21" s="251" t="s">
        <v>34</v>
      </c>
      <c r="B21" s="251"/>
      <c r="C21" s="251"/>
      <c r="D21" s="251"/>
      <c r="E21" s="251"/>
      <c r="F21" s="251"/>
      <c r="G21" s="251"/>
      <c r="H21" s="252"/>
      <c r="I21" s="68">
        <f>SUM(H16:H20)</f>
        <v>0</v>
      </c>
      <c r="J21" s="69"/>
      <c r="K21" s="145"/>
      <c r="L21" s="70" t="s">
        <v>43</v>
      </c>
    </row>
    <row r="22" spans="1:18" s="29" customFormat="1" ht="25.5" customHeight="1" thickBot="1" x14ac:dyDescent="0.3">
      <c r="A22" s="251" t="s">
        <v>35</v>
      </c>
      <c r="B22" s="251"/>
      <c r="C22" s="251"/>
      <c r="D22" s="251"/>
      <c r="E22" s="251"/>
      <c r="F22" s="251"/>
      <c r="G22" s="251"/>
      <c r="H22" s="252"/>
      <c r="I22" s="71">
        <f>SUM(I16:I20)</f>
        <v>0</v>
      </c>
    </row>
    <row r="23" spans="1:18" s="29" customFormat="1" ht="25.5" customHeight="1" x14ac:dyDescent="0.25">
      <c r="A23" s="134"/>
      <c r="B23" s="134"/>
      <c r="C23" s="134"/>
      <c r="D23" s="134"/>
      <c r="E23" s="134"/>
      <c r="F23" s="134"/>
      <c r="G23" s="134"/>
      <c r="H23" s="134"/>
      <c r="I23" s="100"/>
    </row>
    <row r="24" spans="1:18" s="29" customFormat="1" ht="25.5" customHeight="1" x14ac:dyDescent="0.25">
      <c r="A24" s="248" t="s">
        <v>16</v>
      </c>
      <c r="B24" s="248"/>
      <c r="C24" s="248"/>
      <c r="D24" s="248"/>
      <c r="E24" s="248"/>
      <c r="F24" s="248"/>
      <c r="G24" s="248"/>
      <c r="H24" s="248"/>
      <c r="I24" s="248"/>
      <c r="J24" s="248"/>
      <c r="K24" s="248"/>
      <c r="L24" s="248"/>
      <c r="M24" s="248"/>
      <c r="N24" s="248"/>
      <c r="O24" s="248"/>
      <c r="P24" s="133"/>
    </row>
    <row r="25" spans="1:18" s="31" customFormat="1" ht="18.75" customHeight="1" x14ac:dyDescent="0.25">
      <c r="A25" s="30" t="s">
        <v>39</v>
      </c>
      <c r="B25" s="30"/>
      <c r="C25" s="30"/>
      <c r="D25" s="30"/>
      <c r="E25" s="30"/>
      <c r="F25" s="30"/>
      <c r="G25" s="30"/>
      <c r="H25" s="30"/>
      <c r="I25" s="30"/>
      <c r="J25" s="30"/>
      <c r="K25" s="30"/>
      <c r="L25" s="30"/>
      <c r="M25" s="30"/>
      <c r="N25" s="30"/>
      <c r="O25" s="30"/>
      <c r="P25" s="30"/>
      <c r="Q25" s="30"/>
      <c r="R25" s="30"/>
    </row>
    <row r="26" spans="1:18" s="31" customFormat="1" ht="15.75" x14ac:dyDescent="0.25">
      <c r="A26" s="30" t="s">
        <v>37</v>
      </c>
      <c r="B26" s="30"/>
      <c r="C26" s="30"/>
      <c r="D26" s="30"/>
      <c r="E26" s="30"/>
      <c r="F26" s="30"/>
      <c r="G26" s="30"/>
      <c r="H26" s="30"/>
      <c r="I26" s="30"/>
      <c r="J26" s="30"/>
      <c r="K26" s="30"/>
      <c r="L26" s="30"/>
      <c r="M26" s="30"/>
      <c r="N26" s="30"/>
      <c r="O26" s="30"/>
      <c r="P26" s="30"/>
      <c r="Q26" s="30"/>
      <c r="R26" s="30"/>
    </row>
    <row r="27" spans="1:18" s="31" customFormat="1" ht="15.75" x14ac:dyDescent="0.25">
      <c r="A27" s="30" t="s">
        <v>38</v>
      </c>
      <c r="B27" s="30"/>
      <c r="C27" s="30"/>
      <c r="D27" s="30"/>
      <c r="E27" s="30"/>
      <c r="F27" s="30"/>
      <c r="G27" s="30"/>
      <c r="H27" s="30"/>
      <c r="I27" s="30"/>
      <c r="J27" s="30"/>
      <c r="K27" s="30"/>
      <c r="L27" s="30"/>
      <c r="M27" s="30"/>
      <c r="N27" s="30"/>
      <c r="O27" s="30"/>
      <c r="P27" s="30"/>
      <c r="Q27" s="30"/>
      <c r="R27" s="30"/>
    </row>
    <row r="28" spans="1:18" s="36" customFormat="1" ht="15.75" x14ac:dyDescent="0.25">
      <c r="B28" s="40"/>
      <c r="K28" s="41"/>
      <c r="N28" s="42"/>
      <c r="O28" s="43"/>
      <c r="P28" s="43"/>
    </row>
    <row r="29" spans="1:18" s="36" customFormat="1" ht="15.75" x14ac:dyDescent="0.25">
      <c r="B29" s="40"/>
      <c r="K29" s="41"/>
      <c r="N29" s="42"/>
      <c r="O29" s="43"/>
      <c r="P29" s="43"/>
    </row>
    <row r="30" spans="1:18" s="36" customFormat="1" ht="15.75" x14ac:dyDescent="0.25">
      <c r="A30" s="34" t="s">
        <v>40</v>
      </c>
      <c r="B30" s="132"/>
      <c r="C30" s="246" t="s">
        <v>17</v>
      </c>
      <c r="D30" s="247"/>
      <c r="E30" s="79"/>
      <c r="F30" s="79"/>
      <c r="I30" s="79"/>
      <c r="K30" s="132" t="s">
        <v>41</v>
      </c>
      <c r="L30" s="132"/>
      <c r="M30" s="132"/>
      <c r="N30" s="132"/>
      <c r="O30" s="132"/>
      <c r="P30" s="132"/>
      <c r="Q30" s="132"/>
      <c r="R30" s="132"/>
    </row>
    <row r="31" spans="1:18" s="6" customFormat="1" x14ac:dyDescent="0.25"/>
  </sheetData>
  <mergeCells count="20">
    <mergeCell ref="A8:K8"/>
    <mergeCell ref="A2:E2"/>
    <mergeCell ref="A3:E3"/>
    <mergeCell ref="A4:E4"/>
    <mergeCell ref="A5:E5"/>
    <mergeCell ref="A6:E6"/>
    <mergeCell ref="A21:H21"/>
    <mergeCell ref="A22:H22"/>
    <mergeCell ref="A24:O24"/>
    <mergeCell ref="C30:D30"/>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1" orientation="landscape" horizontalDpi="300" verticalDpi="300" r:id="rId1"/>
  <colBreaks count="1" manualBreakCount="1">
    <brk id="14"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A10" zoomScaleNormal="100" workbookViewId="0">
      <selection activeCell="I25" sqref="I25"/>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46">
        <v>3</v>
      </c>
      <c r="D15" s="136">
        <v>4</v>
      </c>
      <c r="E15" s="136">
        <v>5</v>
      </c>
      <c r="F15" s="136">
        <v>6</v>
      </c>
      <c r="G15" s="136" t="s">
        <v>12</v>
      </c>
      <c r="H15" s="138" t="s">
        <v>32</v>
      </c>
      <c r="I15" s="139" t="s">
        <v>33</v>
      </c>
      <c r="J15" s="137">
        <v>10</v>
      </c>
      <c r="K15" s="140">
        <v>11</v>
      </c>
    </row>
    <row r="16" spans="1:11" ht="39" customHeight="1" x14ac:dyDescent="0.25">
      <c r="A16" s="113" t="s">
        <v>602</v>
      </c>
      <c r="B16" s="116">
        <v>1</v>
      </c>
      <c r="C16" s="59">
        <v>30</v>
      </c>
      <c r="D16" s="116" t="s">
        <v>14</v>
      </c>
      <c r="E16" s="61"/>
      <c r="F16" s="141">
        <f t="shared" ref="F16" si="0">E16*9.5%</f>
        <v>0</v>
      </c>
      <c r="G16" s="142">
        <f t="shared" ref="G16" si="1">E16+F16</f>
        <v>0</v>
      </c>
      <c r="H16" s="142">
        <f>E16*C16</f>
        <v>0</v>
      </c>
      <c r="I16" s="142">
        <f>C16*G16</f>
        <v>0</v>
      </c>
      <c r="J16" s="88"/>
      <c r="K16" s="188" t="s">
        <v>18</v>
      </c>
    </row>
    <row r="17" spans="1:18" ht="41.25" customHeight="1" x14ac:dyDescent="0.25">
      <c r="A17" s="113" t="s">
        <v>603</v>
      </c>
      <c r="B17" s="116">
        <v>1</v>
      </c>
      <c r="C17" s="59">
        <v>15</v>
      </c>
      <c r="D17" s="116" t="s">
        <v>14</v>
      </c>
      <c r="E17" s="61"/>
      <c r="F17" s="141">
        <f t="shared" ref="F17:F23" si="2">E17*9.5%</f>
        <v>0</v>
      </c>
      <c r="G17" s="142">
        <f t="shared" ref="G17:G23" si="3">E17+F17</f>
        <v>0</v>
      </c>
      <c r="H17" s="142">
        <f t="shared" ref="H17:H23" si="4">E17*C17</f>
        <v>0</v>
      </c>
      <c r="I17" s="142">
        <f t="shared" ref="I17:I23" si="5">C17*G17</f>
        <v>0</v>
      </c>
      <c r="J17" s="88"/>
      <c r="K17" s="188" t="s">
        <v>18</v>
      </c>
    </row>
    <row r="18" spans="1:18" ht="51.75" customHeight="1" x14ac:dyDescent="0.25">
      <c r="A18" s="113" t="s">
        <v>604</v>
      </c>
      <c r="B18" s="116">
        <v>1</v>
      </c>
      <c r="C18" s="59">
        <v>2000</v>
      </c>
      <c r="D18" s="116" t="s">
        <v>19</v>
      </c>
      <c r="E18" s="61"/>
      <c r="F18" s="141">
        <f t="shared" si="2"/>
        <v>0</v>
      </c>
      <c r="G18" s="142">
        <f t="shared" si="3"/>
        <v>0</v>
      </c>
      <c r="H18" s="142">
        <f t="shared" si="4"/>
        <v>0</v>
      </c>
      <c r="I18" s="142">
        <f t="shared" si="5"/>
        <v>0</v>
      </c>
      <c r="J18" s="88"/>
      <c r="K18" s="188" t="s">
        <v>18</v>
      </c>
    </row>
    <row r="19" spans="1:18" ht="81.75" customHeight="1" x14ac:dyDescent="0.25">
      <c r="A19" s="148" t="s">
        <v>784</v>
      </c>
      <c r="B19" s="116">
        <v>1</v>
      </c>
      <c r="C19" s="59">
        <v>100</v>
      </c>
      <c r="D19" s="116" t="s">
        <v>14</v>
      </c>
      <c r="E19" s="61"/>
      <c r="F19" s="141">
        <f t="shared" si="2"/>
        <v>0</v>
      </c>
      <c r="G19" s="142">
        <f t="shared" si="3"/>
        <v>0</v>
      </c>
      <c r="H19" s="142">
        <f t="shared" si="4"/>
        <v>0</v>
      </c>
      <c r="I19" s="142">
        <f t="shared" si="5"/>
        <v>0</v>
      </c>
      <c r="J19" s="88"/>
      <c r="K19" s="188" t="s">
        <v>18</v>
      </c>
    </row>
    <row r="20" spans="1:18" ht="95.25" customHeight="1" x14ac:dyDescent="0.25">
      <c r="A20" s="148" t="s">
        <v>785</v>
      </c>
      <c r="B20" s="116">
        <v>1</v>
      </c>
      <c r="C20" s="59">
        <v>6000</v>
      </c>
      <c r="D20" s="116" t="s">
        <v>19</v>
      </c>
      <c r="E20" s="61"/>
      <c r="F20" s="141">
        <f t="shared" si="2"/>
        <v>0</v>
      </c>
      <c r="G20" s="142">
        <f t="shared" si="3"/>
        <v>0</v>
      </c>
      <c r="H20" s="142">
        <f t="shared" si="4"/>
        <v>0</v>
      </c>
      <c r="I20" s="142">
        <f t="shared" si="5"/>
        <v>0</v>
      </c>
      <c r="J20" s="88"/>
      <c r="K20" s="188" t="s">
        <v>18</v>
      </c>
    </row>
    <row r="21" spans="1:18" ht="27" customHeight="1" x14ac:dyDescent="0.25">
      <c r="A21" s="149" t="s">
        <v>605</v>
      </c>
      <c r="B21" s="116">
        <v>1</v>
      </c>
      <c r="C21" s="59">
        <v>100</v>
      </c>
      <c r="D21" s="116" t="s">
        <v>14</v>
      </c>
      <c r="E21" s="61"/>
      <c r="F21" s="141">
        <f t="shared" si="2"/>
        <v>0</v>
      </c>
      <c r="G21" s="142">
        <f t="shared" si="3"/>
        <v>0</v>
      </c>
      <c r="H21" s="142">
        <f t="shared" si="4"/>
        <v>0</v>
      </c>
      <c r="I21" s="142">
        <f t="shared" si="5"/>
        <v>0</v>
      </c>
      <c r="J21" s="88"/>
      <c r="K21" s="188" t="s">
        <v>18</v>
      </c>
    </row>
    <row r="22" spans="1:18" ht="39" customHeight="1" x14ac:dyDescent="0.25">
      <c r="A22" s="149" t="s">
        <v>606</v>
      </c>
      <c r="B22" s="116">
        <v>1</v>
      </c>
      <c r="C22" s="59">
        <v>8000</v>
      </c>
      <c r="D22" s="116" t="s">
        <v>19</v>
      </c>
      <c r="E22" s="61"/>
      <c r="F22" s="141">
        <f t="shared" si="2"/>
        <v>0</v>
      </c>
      <c r="G22" s="142">
        <f t="shared" si="3"/>
        <v>0</v>
      </c>
      <c r="H22" s="142">
        <f t="shared" si="4"/>
        <v>0</v>
      </c>
      <c r="I22" s="142">
        <f t="shared" si="5"/>
        <v>0</v>
      </c>
      <c r="J22" s="88"/>
      <c r="K22" s="188" t="s">
        <v>18</v>
      </c>
    </row>
    <row r="23" spans="1:18" ht="52.5" customHeight="1" x14ac:dyDescent="0.25">
      <c r="A23" s="113" t="s">
        <v>607</v>
      </c>
      <c r="B23" s="116">
        <v>1</v>
      </c>
      <c r="C23" s="59">
        <v>20</v>
      </c>
      <c r="D23" s="116" t="s">
        <v>14</v>
      </c>
      <c r="E23" s="61"/>
      <c r="F23" s="141">
        <f t="shared" si="2"/>
        <v>0</v>
      </c>
      <c r="G23" s="142">
        <f t="shared" si="3"/>
        <v>0</v>
      </c>
      <c r="H23" s="142">
        <f t="shared" si="4"/>
        <v>0</v>
      </c>
      <c r="I23" s="142">
        <f t="shared" si="5"/>
        <v>0</v>
      </c>
      <c r="J23" s="88"/>
      <c r="K23" s="188" t="s">
        <v>18</v>
      </c>
    </row>
    <row r="24" spans="1:18" s="29" customFormat="1" ht="21" customHeight="1" thickBot="1" x14ac:dyDescent="0.3">
      <c r="A24" s="251" t="s">
        <v>34</v>
      </c>
      <c r="B24" s="251"/>
      <c r="C24" s="251"/>
      <c r="D24" s="251"/>
      <c r="E24" s="251"/>
      <c r="F24" s="251"/>
      <c r="G24" s="251"/>
      <c r="H24" s="252"/>
      <c r="I24" s="68">
        <f>SUM(H16:H23)</f>
        <v>0</v>
      </c>
      <c r="J24" s="69"/>
      <c r="K24" s="145"/>
      <c r="L24" s="70" t="s">
        <v>43</v>
      </c>
    </row>
    <row r="25" spans="1:18" s="29" customFormat="1" ht="25.5" customHeight="1" thickBot="1" x14ac:dyDescent="0.3">
      <c r="A25" s="251" t="s">
        <v>35</v>
      </c>
      <c r="B25" s="251"/>
      <c r="C25" s="251"/>
      <c r="D25" s="251"/>
      <c r="E25" s="251"/>
      <c r="F25" s="251"/>
      <c r="G25" s="251"/>
      <c r="H25" s="252"/>
      <c r="I25" s="71">
        <f>SUM(I16:I23)</f>
        <v>0</v>
      </c>
    </row>
    <row r="26" spans="1:18" s="29" customFormat="1" ht="25.5" customHeight="1" x14ac:dyDescent="0.25">
      <c r="A26" s="134"/>
      <c r="B26" s="134"/>
      <c r="C26" s="134"/>
      <c r="D26" s="134"/>
      <c r="E26" s="134"/>
      <c r="F26" s="134"/>
      <c r="G26" s="134"/>
      <c r="H26" s="134"/>
      <c r="I26" s="100"/>
    </row>
    <row r="27" spans="1:18" s="29" customFormat="1" ht="25.5" customHeight="1" x14ac:dyDescent="0.25">
      <c r="A27" s="248" t="s">
        <v>16</v>
      </c>
      <c r="B27" s="248"/>
      <c r="C27" s="248"/>
      <c r="D27" s="248"/>
      <c r="E27" s="248"/>
      <c r="F27" s="248"/>
      <c r="G27" s="248"/>
      <c r="H27" s="248"/>
      <c r="I27" s="248"/>
      <c r="J27" s="248"/>
      <c r="K27" s="248"/>
      <c r="L27" s="248"/>
      <c r="M27" s="248"/>
      <c r="N27" s="248"/>
      <c r="O27" s="248"/>
      <c r="P27" s="133"/>
    </row>
    <row r="28" spans="1:18" s="31" customFormat="1" ht="18.75" customHeight="1" x14ac:dyDescent="0.25">
      <c r="A28" s="30" t="s">
        <v>39</v>
      </c>
      <c r="B28" s="30"/>
      <c r="C28" s="30"/>
      <c r="D28" s="30"/>
      <c r="E28" s="30"/>
      <c r="F28" s="30"/>
      <c r="G28" s="30"/>
      <c r="H28" s="30"/>
      <c r="I28" s="30"/>
      <c r="J28" s="30"/>
      <c r="K28" s="30"/>
      <c r="L28" s="30"/>
      <c r="M28" s="30"/>
      <c r="N28" s="30"/>
      <c r="O28" s="30"/>
      <c r="P28" s="30"/>
      <c r="Q28" s="30"/>
      <c r="R28" s="30"/>
    </row>
    <row r="29" spans="1:18" s="31" customFormat="1" ht="15.75" x14ac:dyDescent="0.25">
      <c r="A29" s="30" t="s">
        <v>37</v>
      </c>
      <c r="B29" s="30"/>
      <c r="C29" s="30"/>
      <c r="D29" s="30"/>
      <c r="E29" s="30"/>
      <c r="F29" s="30"/>
      <c r="G29" s="30"/>
      <c r="H29" s="30"/>
      <c r="I29" s="30"/>
      <c r="J29" s="30"/>
      <c r="K29" s="30"/>
      <c r="L29" s="30"/>
      <c r="M29" s="30"/>
      <c r="N29" s="30"/>
      <c r="O29" s="30"/>
      <c r="P29" s="30"/>
      <c r="Q29" s="30"/>
      <c r="R29" s="30"/>
    </row>
    <row r="30" spans="1:18" s="31" customFormat="1" ht="15.75" x14ac:dyDescent="0.25">
      <c r="A30" s="30" t="s">
        <v>38</v>
      </c>
      <c r="B30" s="30"/>
      <c r="C30" s="30"/>
      <c r="D30" s="30"/>
      <c r="E30" s="30"/>
      <c r="F30" s="30"/>
      <c r="G30" s="30"/>
      <c r="H30" s="30"/>
      <c r="I30" s="30"/>
      <c r="J30" s="30"/>
      <c r="K30" s="30"/>
      <c r="L30" s="30"/>
      <c r="M30" s="30"/>
      <c r="N30" s="30"/>
      <c r="O30" s="30"/>
      <c r="P30" s="30"/>
      <c r="Q30" s="30"/>
      <c r="R30" s="30"/>
    </row>
    <row r="31" spans="1:18" s="36" customFormat="1" ht="15.75" x14ac:dyDescent="0.25">
      <c r="B31" s="40"/>
      <c r="K31" s="41"/>
      <c r="N31" s="42"/>
      <c r="O31" s="43"/>
      <c r="P31" s="43"/>
    </row>
    <row r="32" spans="1:18" s="36" customFormat="1" ht="15.75" x14ac:dyDescent="0.25">
      <c r="B32" s="40"/>
      <c r="K32" s="41"/>
      <c r="N32" s="42"/>
      <c r="O32" s="43"/>
      <c r="P32" s="43"/>
    </row>
    <row r="33" spans="1:18" s="36" customFormat="1" ht="15.75" x14ac:dyDescent="0.25">
      <c r="A33" s="34" t="s">
        <v>40</v>
      </c>
      <c r="B33" s="132"/>
      <c r="C33" s="246" t="s">
        <v>17</v>
      </c>
      <c r="D33" s="247"/>
      <c r="E33" s="79"/>
      <c r="F33" s="79"/>
      <c r="I33" s="79"/>
      <c r="K33" s="132" t="s">
        <v>41</v>
      </c>
      <c r="L33" s="132"/>
      <c r="M33" s="132"/>
      <c r="N33" s="132"/>
      <c r="O33" s="132"/>
      <c r="P33" s="132"/>
      <c r="Q33" s="132"/>
      <c r="R33" s="132"/>
    </row>
    <row r="34" spans="1:18" s="6" customFormat="1" x14ac:dyDescent="0.25"/>
  </sheetData>
  <mergeCells count="20">
    <mergeCell ref="A8:K8"/>
    <mergeCell ref="A2:E2"/>
    <mergeCell ref="A3:E3"/>
    <mergeCell ref="A4:E4"/>
    <mergeCell ref="A5:E5"/>
    <mergeCell ref="A6:E6"/>
    <mergeCell ref="A24:H24"/>
    <mergeCell ref="A25:H25"/>
    <mergeCell ref="A27:O27"/>
    <mergeCell ref="C33:D33"/>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55" orientation="landscape" horizontalDpi="300" verticalDpi="300" r:id="rId1"/>
  <colBreaks count="1" manualBreakCount="1">
    <brk id="14"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8" sqref="A18:H18"/>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75.75" customHeight="1" thickBot="1" x14ac:dyDescent="0.3">
      <c r="A16" s="205" t="s">
        <v>608</v>
      </c>
      <c r="B16" s="58">
        <v>1</v>
      </c>
      <c r="C16" s="206">
        <v>400</v>
      </c>
      <c r="D16" s="58" t="s">
        <v>14</v>
      </c>
      <c r="E16" s="61"/>
      <c r="F16" s="141">
        <f t="shared" ref="F16:F17" si="0">E16*9.5%</f>
        <v>0</v>
      </c>
      <c r="G16" s="142">
        <f t="shared" ref="G16:G17" si="1">E16+F16</f>
        <v>0</v>
      </c>
      <c r="H16" s="142">
        <f>E16*C16</f>
        <v>0</v>
      </c>
      <c r="I16" s="142">
        <f>C16*G16</f>
        <v>0</v>
      </c>
      <c r="J16" s="88"/>
      <c r="K16" s="188" t="s">
        <v>18</v>
      </c>
    </row>
    <row r="17" spans="1:18" ht="90" customHeight="1" x14ac:dyDescent="0.25">
      <c r="A17" s="205" t="s">
        <v>609</v>
      </c>
      <c r="B17" s="58">
        <v>1</v>
      </c>
      <c r="C17" s="206">
        <v>2500</v>
      </c>
      <c r="D17" s="58" t="s">
        <v>14</v>
      </c>
      <c r="E17" s="61"/>
      <c r="F17" s="141">
        <f t="shared" si="0"/>
        <v>0</v>
      </c>
      <c r="G17" s="142">
        <f t="shared" si="1"/>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3.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31.5" customHeight="1" x14ac:dyDescent="0.25">
      <c r="A16" s="205" t="s">
        <v>610</v>
      </c>
      <c r="B16" s="58">
        <v>1</v>
      </c>
      <c r="C16" s="206">
        <v>300</v>
      </c>
      <c r="D16" s="58" t="s">
        <v>14</v>
      </c>
      <c r="E16" s="61"/>
      <c r="F16" s="141">
        <f t="shared" ref="F16" si="0">E16*9.5%</f>
        <v>0</v>
      </c>
      <c r="G16" s="142">
        <f t="shared" ref="G16" si="1">E16+F16</f>
        <v>0</v>
      </c>
      <c r="H16" s="142">
        <f>E16*C16</f>
        <v>0</v>
      </c>
      <c r="I16" s="142">
        <f>C16*G16</f>
        <v>0</v>
      </c>
      <c r="J16" s="88"/>
      <c r="K16" s="188"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98"/>
      <c r="B19" s="198"/>
      <c r="C19" s="198"/>
      <c r="D19" s="198"/>
      <c r="E19" s="198"/>
      <c r="F19" s="198"/>
      <c r="G19" s="198"/>
      <c r="H19" s="198"/>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97"/>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96"/>
      <c r="C26" s="246" t="s">
        <v>17</v>
      </c>
      <c r="D26" s="247"/>
      <c r="E26" s="79"/>
      <c r="F26" s="79"/>
      <c r="I26" s="79"/>
      <c r="K26" s="196" t="s">
        <v>41</v>
      </c>
      <c r="L26" s="196"/>
      <c r="M26" s="196"/>
      <c r="N26" s="196"/>
      <c r="O26" s="196"/>
      <c r="P26" s="196"/>
      <c r="Q26" s="196"/>
      <c r="R26" s="196"/>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3.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1.75" customHeight="1" x14ac:dyDescent="0.25">
      <c r="A16" s="183" t="s">
        <v>611</v>
      </c>
      <c r="B16" s="58">
        <v>1</v>
      </c>
      <c r="C16" s="97">
        <v>90</v>
      </c>
      <c r="D16" s="58" t="s">
        <v>14</v>
      </c>
      <c r="E16" s="61"/>
      <c r="F16" s="141">
        <f t="shared" ref="F16" si="0">E16*9.5%</f>
        <v>0</v>
      </c>
      <c r="G16" s="142">
        <f t="shared" ref="G16" si="1">E16+F16</f>
        <v>0</v>
      </c>
      <c r="H16" s="142">
        <f>E16*C16</f>
        <v>0</v>
      </c>
      <c r="I16" s="142">
        <f>C16*G16</f>
        <v>0</v>
      </c>
      <c r="J16" s="88"/>
      <c r="K16" s="188" t="s">
        <v>18</v>
      </c>
    </row>
    <row r="17" spans="1:18" ht="67.5" customHeight="1" x14ac:dyDescent="0.25">
      <c r="A17" s="113" t="s">
        <v>612</v>
      </c>
      <c r="B17" s="58">
        <v>1</v>
      </c>
      <c r="C17" s="59">
        <v>2000</v>
      </c>
      <c r="D17" s="60" t="s">
        <v>19</v>
      </c>
      <c r="E17" s="61"/>
      <c r="F17" s="141">
        <f t="shared" ref="F17" si="2">E17*9.5%</f>
        <v>0</v>
      </c>
      <c r="G17" s="142">
        <f t="shared" ref="G17" si="3">E17+F17</f>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93</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68.25" customHeight="1" x14ac:dyDescent="0.25">
      <c r="A16" s="151" t="s">
        <v>613</v>
      </c>
      <c r="B16" s="116">
        <v>1</v>
      </c>
      <c r="C16" s="59">
        <v>1500</v>
      </c>
      <c r="D16" s="116" t="s">
        <v>19</v>
      </c>
      <c r="E16" s="61"/>
      <c r="F16" s="141">
        <f t="shared" ref="F16" si="0">E16*9.5%</f>
        <v>0</v>
      </c>
      <c r="G16" s="142">
        <f t="shared" ref="G16" si="1">E16+F16</f>
        <v>0</v>
      </c>
      <c r="H16" s="142">
        <f>E16*C16</f>
        <v>0</v>
      </c>
      <c r="I16" s="142">
        <f>C16*G16</f>
        <v>0</v>
      </c>
      <c r="J16" s="88"/>
      <c r="K16" s="188"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34"/>
      <c r="B19" s="134"/>
      <c r="C19" s="134"/>
      <c r="D19" s="134"/>
      <c r="E19" s="134"/>
      <c r="F19" s="134"/>
      <c r="G19" s="134"/>
      <c r="H19" s="134"/>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33"/>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32"/>
      <c r="C26" s="246" t="s">
        <v>17</v>
      </c>
      <c r="D26" s="247"/>
      <c r="E26" s="79"/>
      <c r="F26" s="79"/>
      <c r="I26" s="79"/>
      <c r="K26" s="132" t="s">
        <v>41</v>
      </c>
      <c r="L26" s="132"/>
      <c r="M26" s="132"/>
      <c r="N26" s="132"/>
      <c r="O26" s="132"/>
      <c r="P26" s="132"/>
      <c r="Q26" s="132"/>
      <c r="R26" s="132"/>
    </row>
    <row r="27" spans="1:18" s="6" customFormat="1" x14ac:dyDescent="0.25"/>
  </sheetData>
  <mergeCells count="20">
    <mergeCell ref="A8:K8"/>
    <mergeCell ref="A2:E2"/>
    <mergeCell ref="A3:E3"/>
    <mergeCell ref="A4:E4"/>
    <mergeCell ref="A5:E5"/>
    <mergeCell ref="A6:E6"/>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6" sqref="A16"/>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94</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68.25" customHeight="1" x14ac:dyDescent="0.25">
      <c r="A16" s="113" t="s">
        <v>614</v>
      </c>
      <c r="B16" s="58">
        <v>1</v>
      </c>
      <c r="C16" s="59">
        <v>40</v>
      </c>
      <c r="D16" s="58" t="s">
        <v>14</v>
      </c>
      <c r="E16" s="61"/>
      <c r="F16" s="141">
        <f t="shared" ref="F16" si="0">E16*9.5%</f>
        <v>0</v>
      </c>
      <c r="G16" s="142">
        <f t="shared" ref="G16" si="1">E16+F16</f>
        <v>0</v>
      </c>
      <c r="H16" s="142">
        <f>E16*C16</f>
        <v>0</v>
      </c>
      <c r="I16" s="142">
        <f>C16*G16</f>
        <v>0</v>
      </c>
      <c r="J16" s="88"/>
      <c r="K16" s="188"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98"/>
      <c r="B19" s="198"/>
      <c r="C19" s="198"/>
      <c r="D19" s="198"/>
      <c r="E19" s="198"/>
      <c r="F19" s="198"/>
      <c r="G19" s="198"/>
      <c r="H19" s="198"/>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97"/>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96"/>
      <c r="C26" s="246" t="s">
        <v>17</v>
      </c>
      <c r="D26" s="247"/>
      <c r="E26" s="79"/>
      <c r="F26" s="79"/>
      <c r="I26" s="79"/>
      <c r="K26" s="196" t="s">
        <v>41</v>
      </c>
      <c r="L26" s="196"/>
      <c r="M26" s="196"/>
      <c r="N26" s="196"/>
      <c r="O26" s="196"/>
      <c r="P26" s="196"/>
      <c r="Q26" s="196"/>
      <c r="R26" s="196"/>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zoomScaleNormal="100" workbookViewId="0">
      <selection activeCell="A10" sqref="A10:K10"/>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791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68.25" customHeight="1" x14ac:dyDescent="0.25">
      <c r="A16" s="113" t="s">
        <v>615</v>
      </c>
      <c r="B16" s="58">
        <v>1</v>
      </c>
      <c r="C16" s="59">
        <v>150</v>
      </c>
      <c r="D16" s="58" t="s">
        <v>15</v>
      </c>
      <c r="E16" s="61"/>
      <c r="F16" s="141">
        <f t="shared" ref="F16" si="0">E16*9.5%</f>
        <v>0</v>
      </c>
      <c r="G16" s="142">
        <f t="shared" ref="G16" si="1">E16+F16</f>
        <v>0</v>
      </c>
      <c r="H16" s="142">
        <f>E16*C16</f>
        <v>0</v>
      </c>
      <c r="I16" s="142">
        <f>C16*G16</f>
        <v>0</v>
      </c>
      <c r="J16" s="88"/>
      <c r="K16" s="188"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35</v>
      </c>
      <c r="B18" s="251"/>
      <c r="C18" s="251"/>
      <c r="D18" s="251"/>
      <c r="E18" s="251"/>
      <c r="F18" s="251"/>
      <c r="G18" s="251"/>
      <c r="H18" s="252"/>
      <c r="I18" s="71">
        <f>SUM(I16:I16)</f>
        <v>0</v>
      </c>
    </row>
    <row r="19" spans="1:18" s="29" customFormat="1" ht="25.5" customHeight="1" x14ac:dyDescent="0.25">
      <c r="A19" s="198"/>
      <c r="B19" s="198"/>
      <c r="C19" s="198"/>
      <c r="D19" s="198"/>
      <c r="E19" s="198"/>
      <c r="F19" s="198"/>
      <c r="G19" s="198"/>
      <c r="H19" s="198"/>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97"/>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96"/>
      <c r="C26" s="246" t="s">
        <v>17</v>
      </c>
      <c r="D26" s="247"/>
      <c r="E26" s="79"/>
      <c r="F26" s="79"/>
      <c r="I26" s="79"/>
      <c r="K26" s="196" t="s">
        <v>41</v>
      </c>
      <c r="L26" s="196"/>
      <c r="M26" s="196"/>
      <c r="N26" s="196"/>
      <c r="O26" s="196"/>
      <c r="P26" s="196"/>
      <c r="Q26" s="196"/>
      <c r="R26" s="196"/>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0" orientation="landscape" horizontalDpi="300" verticalDpi="300" r:id="rId1"/>
  <colBreaks count="1" manualBreakCount="1">
    <brk id="15"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A19" sqref="A19"/>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v>6</v>
      </c>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209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100.5" customHeight="1" x14ac:dyDescent="0.25">
      <c r="A16" s="148" t="s">
        <v>616</v>
      </c>
      <c r="B16" s="116">
        <v>1</v>
      </c>
      <c r="C16" s="59">
        <v>200</v>
      </c>
      <c r="D16" s="116" t="s">
        <v>14</v>
      </c>
      <c r="E16" s="61"/>
      <c r="F16" s="141">
        <f t="shared" ref="F16" si="0">E16*9.5%</f>
        <v>0</v>
      </c>
      <c r="G16" s="142">
        <f t="shared" ref="G16" si="1">E16+F16</f>
        <v>0</v>
      </c>
      <c r="H16" s="142">
        <f>E16*C16</f>
        <v>0</v>
      </c>
      <c r="I16" s="142">
        <f>C16*G16</f>
        <v>0</v>
      </c>
      <c r="J16" s="88"/>
      <c r="K16" s="188" t="s">
        <v>18</v>
      </c>
    </row>
    <row r="17" spans="1:18" ht="39" customHeight="1" x14ac:dyDescent="0.25">
      <c r="A17" s="148" t="s">
        <v>617</v>
      </c>
      <c r="B17" s="116">
        <v>1</v>
      </c>
      <c r="C17" s="59">
        <v>60</v>
      </c>
      <c r="D17" s="116" t="s">
        <v>14</v>
      </c>
      <c r="E17" s="61"/>
      <c r="F17" s="141">
        <f t="shared" ref="F17:F19" si="2">E17*9.5%</f>
        <v>0</v>
      </c>
      <c r="G17" s="142">
        <f t="shared" ref="G17:G19" si="3">E17+F17</f>
        <v>0</v>
      </c>
      <c r="H17" s="142">
        <f t="shared" ref="H17:H19" si="4">E17*C17</f>
        <v>0</v>
      </c>
      <c r="I17" s="142">
        <f t="shared" ref="I17:I19" si="5">C17*G17</f>
        <v>0</v>
      </c>
      <c r="J17" s="88"/>
      <c r="K17" s="188" t="s">
        <v>18</v>
      </c>
    </row>
    <row r="18" spans="1:18" ht="32.25" customHeight="1" x14ac:dyDescent="0.25">
      <c r="A18" s="148" t="s">
        <v>618</v>
      </c>
      <c r="B18" s="116">
        <v>1</v>
      </c>
      <c r="C18" s="59">
        <v>150</v>
      </c>
      <c r="D18" s="116" t="s">
        <v>14</v>
      </c>
      <c r="E18" s="61"/>
      <c r="F18" s="141">
        <f t="shared" si="2"/>
        <v>0</v>
      </c>
      <c r="G18" s="142">
        <f t="shared" si="3"/>
        <v>0</v>
      </c>
      <c r="H18" s="142">
        <f t="shared" si="4"/>
        <v>0</v>
      </c>
      <c r="I18" s="142">
        <f t="shared" si="5"/>
        <v>0</v>
      </c>
      <c r="J18" s="88"/>
      <c r="K18" s="188" t="s">
        <v>18</v>
      </c>
    </row>
    <row r="19" spans="1:18" ht="27.75" customHeight="1" x14ac:dyDescent="0.25">
      <c r="A19" s="148" t="s">
        <v>619</v>
      </c>
      <c r="B19" s="116">
        <v>1</v>
      </c>
      <c r="C19" s="59">
        <v>40</v>
      </c>
      <c r="D19" s="116" t="s">
        <v>14</v>
      </c>
      <c r="E19" s="61"/>
      <c r="F19" s="141">
        <f t="shared" si="2"/>
        <v>0</v>
      </c>
      <c r="G19" s="142">
        <f t="shared" si="3"/>
        <v>0</v>
      </c>
      <c r="H19" s="142">
        <f t="shared" si="4"/>
        <v>0</v>
      </c>
      <c r="I19" s="142">
        <f t="shared" si="5"/>
        <v>0</v>
      </c>
      <c r="J19" s="88"/>
      <c r="K19" s="188" t="s">
        <v>18</v>
      </c>
    </row>
    <row r="20" spans="1:18" s="29" customFormat="1" ht="21" customHeight="1" thickBot="1" x14ac:dyDescent="0.3">
      <c r="A20" s="251" t="s">
        <v>34</v>
      </c>
      <c r="B20" s="251"/>
      <c r="C20" s="251"/>
      <c r="D20" s="251"/>
      <c r="E20" s="251"/>
      <c r="F20" s="251"/>
      <c r="G20" s="251"/>
      <c r="H20" s="252"/>
      <c r="I20" s="68">
        <f>SUM(H16:H19)</f>
        <v>0</v>
      </c>
      <c r="J20" s="69"/>
      <c r="K20" s="145"/>
      <c r="L20" s="70" t="s">
        <v>43</v>
      </c>
    </row>
    <row r="21" spans="1:18" s="29" customFormat="1" ht="25.5" customHeight="1" thickBot="1" x14ac:dyDescent="0.3">
      <c r="A21" s="251" t="s">
        <v>35</v>
      </c>
      <c r="B21" s="251"/>
      <c r="C21" s="251"/>
      <c r="D21" s="251"/>
      <c r="E21" s="251"/>
      <c r="F21" s="251"/>
      <c r="G21" s="251"/>
      <c r="H21" s="252"/>
      <c r="I21" s="71">
        <f>SUM(I16:I19)</f>
        <v>0</v>
      </c>
    </row>
    <row r="22" spans="1:18" s="29" customFormat="1" ht="25.5" customHeight="1" x14ac:dyDescent="0.25">
      <c r="A22" s="198"/>
      <c r="B22" s="198"/>
      <c r="C22" s="198"/>
      <c r="D22" s="198"/>
      <c r="E22" s="198"/>
      <c r="F22" s="198"/>
      <c r="G22" s="198"/>
      <c r="H22" s="198"/>
      <c r="I22" s="100"/>
    </row>
    <row r="23" spans="1:18" s="29" customFormat="1" ht="25.5" customHeight="1" x14ac:dyDescent="0.25">
      <c r="A23" s="248" t="s">
        <v>16</v>
      </c>
      <c r="B23" s="248"/>
      <c r="C23" s="248"/>
      <c r="D23" s="248"/>
      <c r="E23" s="248"/>
      <c r="F23" s="248"/>
      <c r="G23" s="248"/>
      <c r="H23" s="248"/>
      <c r="I23" s="248"/>
      <c r="J23" s="248"/>
      <c r="K23" s="248"/>
      <c r="L23" s="248"/>
      <c r="M23" s="248"/>
      <c r="N23" s="248"/>
      <c r="O23" s="248"/>
      <c r="P23" s="197"/>
    </row>
    <row r="24" spans="1:18" s="31" customFormat="1" ht="18.75" customHeight="1" x14ac:dyDescent="0.25">
      <c r="A24" s="30" t="s">
        <v>39</v>
      </c>
      <c r="B24" s="30"/>
      <c r="C24" s="30"/>
      <c r="D24" s="30"/>
      <c r="E24" s="30"/>
      <c r="F24" s="30"/>
      <c r="G24" s="30"/>
      <c r="H24" s="30"/>
      <c r="I24" s="30"/>
      <c r="J24" s="30"/>
      <c r="K24" s="30"/>
      <c r="L24" s="30"/>
      <c r="M24" s="30"/>
      <c r="N24" s="30"/>
      <c r="O24" s="30"/>
      <c r="P24" s="30"/>
      <c r="Q24" s="30"/>
      <c r="R24" s="30"/>
    </row>
    <row r="25" spans="1:18" s="31" customFormat="1" ht="15.75" x14ac:dyDescent="0.25">
      <c r="A25" s="30" t="s">
        <v>37</v>
      </c>
      <c r="B25" s="30"/>
      <c r="C25" s="30"/>
      <c r="D25" s="30"/>
      <c r="E25" s="30"/>
      <c r="F25" s="30"/>
      <c r="G25" s="30"/>
      <c r="H25" s="30"/>
      <c r="I25" s="30"/>
      <c r="J25" s="30"/>
      <c r="K25" s="30"/>
      <c r="L25" s="30"/>
      <c r="M25" s="30"/>
      <c r="N25" s="30"/>
      <c r="O25" s="30"/>
      <c r="P25" s="30"/>
      <c r="Q25" s="30"/>
      <c r="R25" s="30"/>
    </row>
    <row r="26" spans="1:18" s="31" customFormat="1" ht="15.75" x14ac:dyDescent="0.25">
      <c r="A26" s="30" t="s">
        <v>38</v>
      </c>
      <c r="B26" s="30"/>
      <c r="C26" s="30"/>
      <c r="D26" s="30"/>
      <c r="E26" s="30"/>
      <c r="F26" s="30"/>
      <c r="G26" s="30"/>
      <c r="H26" s="30"/>
      <c r="I26" s="30"/>
      <c r="J26" s="30"/>
      <c r="K26" s="30"/>
      <c r="L26" s="30"/>
      <c r="M26" s="30"/>
      <c r="N26" s="30"/>
      <c r="O26" s="30"/>
      <c r="P26" s="30"/>
      <c r="Q26" s="30"/>
      <c r="R26" s="30"/>
    </row>
    <row r="27" spans="1:18" s="36" customFormat="1" ht="15.75" x14ac:dyDescent="0.25">
      <c r="B27" s="40"/>
      <c r="K27" s="41"/>
      <c r="N27" s="42"/>
      <c r="O27" s="43"/>
      <c r="P27" s="43"/>
    </row>
    <row r="28" spans="1:18" s="36" customFormat="1" ht="15.75" x14ac:dyDescent="0.25">
      <c r="B28" s="40"/>
      <c r="K28" s="41"/>
      <c r="N28" s="42"/>
      <c r="O28" s="43"/>
      <c r="P28" s="43"/>
    </row>
    <row r="29" spans="1:18" s="36" customFormat="1" ht="15.75" x14ac:dyDescent="0.25">
      <c r="A29" s="34" t="s">
        <v>40</v>
      </c>
      <c r="B29" s="196"/>
      <c r="C29" s="246" t="s">
        <v>17</v>
      </c>
      <c r="D29" s="247"/>
      <c r="E29" s="79"/>
      <c r="F29" s="79"/>
      <c r="I29" s="79"/>
      <c r="K29" s="196" t="s">
        <v>41</v>
      </c>
      <c r="L29" s="196"/>
      <c r="M29" s="196"/>
      <c r="N29" s="196"/>
      <c r="O29" s="196"/>
      <c r="P29" s="196"/>
      <c r="Q29" s="196"/>
      <c r="R29" s="196"/>
    </row>
    <row r="30" spans="1:18" s="6" customFormat="1" x14ac:dyDescent="0.25"/>
  </sheetData>
  <mergeCells count="20">
    <mergeCell ref="A20:H20"/>
    <mergeCell ref="A21:H21"/>
    <mergeCell ref="A23:O23"/>
    <mergeCell ref="C29:D29"/>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4" zoomScaleNormal="100" workbookViewId="0">
      <selection activeCell="A16" sqref="A16"/>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7" x14ac:dyDescent="0.25">
      <c r="A1" s="15" t="s">
        <v>0</v>
      </c>
      <c r="B1" s="16"/>
      <c r="C1" s="15"/>
      <c r="D1" s="17"/>
      <c r="E1" s="15"/>
      <c r="F1" s="1"/>
      <c r="G1" s="1" t="s">
        <v>1</v>
      </c>
      <c r="H1" s="1" t="s">
        <v>1</v>
      </c>
      <c r="I1" s="18"/>
      <c r="J1" s="19"/>
      <c r="K1" s="1"/>
    </row>
    <row r="2" spans="1:17" x14ac:dyDescent="0.25">
      <c r="A2" s="265" t="s">
        <v>2</v>
      </c>
      <c r="B2" s="265"/>
      <c r="C2" s="265"/>
      <c r="D2" s="265"/>
      <c r="E2" s="265"/>
      <c r="F2" s="22"/>
      <c r="G2" s="22" t="s">
        <v>21</v>
      </c>
      <c r="H2" s="22"/>
      <c r="I2" s="22"/>
      <c r="J2" s="22"/>
      <c r="K2" s="22"/>
    </row>
    <row r="3" spans="1:17" x14ac:dyDescent="0.25">
      <c r="A3" s="266" t="s">
        <v>3</v>
      </c>
      <c r="B3" s="266"/>
      <c r="C3" s="266"/>
      <c r="D3" s="266"/>
      <c r="E3" s="266"/>
      <c r="F3" s="22"/>
      <c r="G3" s="22" t="s">
        <v>22</v>
      </c>
      <c r="H3" s="22"/>
      <c r="I3" s="22"/>
      <c r="J3" s="22"/>
      <c r="K3" s="22"/>
    </row>
    <row r="4" spans="1:17" x14ac:dyDescent="0.25">
      <c r="A4" s="266" t="s">
        <v>4</v>
      </c>
      <c r="B4" s="266"/>
      <c r="C4" s="266"/>
      <c r="D4" s="266"/>
      <c r="E4" s="266"/>
      <c r="F4" s="22"/>
      <c r="G4" s="22" t="s">
        <v>23</v>
      </c>
      <c r="H4" s="22"/>
      <c r="I4" s="22"/>
      <c r="J4" s="22"/>
      <c r="K4" s="22"/>
    </row>
    <row r="5" spans="1:17" x14ac:dyDescent="0.25">
      <c r="A5" s="266" t="s">
        <v>5</v>
      </c>
      <c r="B5" s="266"/>
      <c r="C5" s="266"/>
      <c r="D5" s="266"/>
      <c r="E5" s="266"/>
      <c r="F5" s="22"/>
      <c r="G5" s="22" t="s">
        <v>24</v>
      </c>
      <c r="H5" s="22"/>
      <c r="I5" s="22"/>
      <c r="J5" s="22"/>
      <c r="K5" s="22"/>
    </row>
    <row r="6" spans="1:17" x14ac:dyDescent="0.25">
      <c r="A6" s="266" t="s">
        <v>6</v>
      </c>
      <c r="B6" s="266"/>
      <c r="C6" s="266"/>
      <c r="D6" s="266"/>
      <c r="E6" s="266"/>
      <c r="F6" s="22"/>
      <c r="G6" s="22" t="s">
        <v>25</v>
      </c>
      <c r="H6" s="22"/>
      <c r="I6" s="22"/>
      <c r="J6" s="22"/>
      <c r="K6" s="22"/>
      <c r="Q6" t="s">
        <v>49</v>
      </c>
    </row>
    <row r="7" spans="1:17" ht="15.75" thickBot="1" x14ac:dyDescent="0.3">
      <c r="A7" s="6"/>
      <c r="B7" s="24"/>
      <c r="C7" s="6"/>
      <c r="D7" s="6"/>
      <c r="E7" s="6"/>
      <c r="F7" s="6"/>
      <c r="G7" s="6"/>
      <c r="H7" s="6"/>
      <c r="I7" s="6"/>
      <c r="J7" s="6"/>
      <c r="K7" s="7"/>
    </row>
    <row r="8" spans="1:17" ht="18.75" x14ac:dyDescent="0.3">
      <c r="A8" s="231" t="s">
        <v>7</v>
      </c>
      <c r="B8" s="232"/>
      <c r="C8" s="232"/>
      <c r="D8" s="232"/>
      <c r="E8" s="232"/>
      <c r="F8" s="232"/>
      <c r="G8" s="232"/>
      <c r="H8" s="232"/>
      <c r="I8" s="232"/>
      <c r="J8" s="232"/>
      <c r="K8" s="233"/>
    </row>
    <row r="9" spans="1:17" x14ac:dyDescent="0.25">
      <c r="A9" s="10"/>
      <c r="B9" s="26"/>
      <c r="C9" s="11"/>
      <c r="D9" s="11"/>
      <c r="E9" s="11"/>
      <c r="F9" s="11"/>
      <c r="G9" s="11"/>
      <c r="H9" s="11"/>
      <c r="I9" s="11"/>
      <c r="J9" s="11"/>
      <c r="K9" s="12"/>
    </row>
    <row r="10" spans="1:17" ht="19.5" thickBot="1" x14ac:dyDescent="0.3">
      <c r="A10" s="262" t="s">
        <v>48</v>
      </c>
      <c r="B10" s="263"/>
      <c r="C10" s="263"/>
      <c r="D10" s="263"/>
      <c r="E10" s="263"/>
      <c r="F10" s="263"/>
      <c r="G10" s="263"/>
      <c r="H10" s="263"/>
      <c r="I10" s="263"/>
      <c r="J10" s="263"/>
      <c r="K10" s="264"/>
    </row>
    <row r="11" spans="1:17" ht="15.75" thickBot="1" x14ac:dyDescent="0.3">
      <c r="A11" s="19"/>
      <c r="B11" s="24"/>
      <c r="C11" s="6"/>
      <c r="D11" s="6"/>
      <c r="E11" s="6"/>
      <c r="F11" s="6"/>
      <c r="G11" s="6"/>
      <c r="H11" s="6"/>
      <c r="I11" s="6"/>
      <c r="J11" s="6"/>
      <c r="K11" s="7"/>
    </row>
    <row r="12" spans="1:17"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7" ht="15.75" x14ac:dyDescent="0.25">
      <c r="A13" s="257"/>
      <c r="B13" s="260"/>
      <c r="C13" s="260"/>
      <c r="D13" s="260"/>
      <c r="E13" s="240"/>
      <c r="F13" s="243"/>
      <c r="G13" s="243"/>
      <c r="H13" s="254"/>
      <c r="I13" s="254"/>
      <c r="J13" s="48" t="s">
        <v>18</v>
      </c>
      <c r="K13" s="82" t="s">
        <v>18</v>
      </c>
    </row>
    <row r="14" spans="1:17" ht="15.75" x14ac:dyDescent="0.25">
      <c r="A14" s="258"/>
      <c r="B14" s="261"/>
      <c r="C14" s="261"/>
      <c r="D14" s="261"/>
      <c r="E14" s="241"/>
      <c r="F14" s="244"/>
      <c r="G14" s="244"/>
      <c r="H14" s="255"/>
      <c r="I14" s="255"/>
      <c r="J14" s="49"/>
      <c r="K14" s="81"/>
    </row>
    <row r="15" spans="1:17" ht="16.5" thickBot="1" x14ac:dyDescent="0.3">
      <c r="A15" s="50">
        <v>1</v>
      </c>
      <c r="B15" s="51">
        <v>2</v>
      </c>
      <c r="C15" s="52">
        <v>3</v>
      </c>
      <c r="D15" s="52">
        <v>4</v>
      </c>
      <c r="E15" s="52">
        <v>5</v>
      </c>
      <c r="F15" s="52">
        <v>6</v>
      </c>
      <c r="G15" s="52" t="s">
        <v>12</v>
      </c>
      <c r="H15" s="53" t="s">
        <v>32</v>
      </c>
      <c r="I15" s="54" t="s">
        <v>33</v>
      </c>
      <c r="J15" s="55">
        <v>10</v>
      </c>
      <c r="K15" s="56">
        <v>11</v>
      </c>
    </row>
    <row r="16" spans="1:17" ht="65.25" customHeight="1" thickBot="1" x14ac:dyDescent="0.3">
      <c r="A16" s="57" t="s">
        <v>224</v>
      </c>
      <c r="B16" s="2">
        <v>1</v>
      </c>
      <c r="C16" s="3">
        <v>500</v>
      </c>
      <c r="D16" s="4" t="s">
        <v>14</v>
      </c>
      <c r="E16" s="61"/>
      <c r="F16" s="62">
        <f t="shared" ref="F16" si="0">E16*9.5%</f>
        <v>0</v>
      </c>
      <c r="G16" s="63">
        <f t="shared" ref="G16" si="1">E16+F16</f>
        <v>0</v>
      </c>
      <c r="H16" s="63">
        <f>E16*C16</f>
        <v>0</v>
      </c>
      <c r="I16" s="63">
        <f>C16*G16</f>
        <v>0</v>
      </c>
      <c r="J16" s="88"/>
      <c r="K16" s="89" t="s">
        <v>18</v>
      </c>
    </row>
    <row r="17" spans="1:18" s="29" customFormat="1" ht="21" customHeight="1" thickBot="1" x14ac:dyDescent="0.3">
      <c r="A17" s="249" t="s">
        <v>34</v>
      </c>
      <c r="B17" s="249"/>
      <c r="C17" s="249"/>
      <c r="D17" s="249"/>
      <c r="E17" s="249"/>
      <c r="F17" s="249"/>
      <c r="G17" s="249"/>
      <c r="H17" s="250"/>
      <c r="I17" s="68">
        <f>H16</f>
        <v>0</v>
      </c>
      <c r="J17" s="69"/>
      <c r="K17" s="86"/>
      <c r="L17" s="70" t="s">
        <v>43</v>
      </c>
    </row>
    <row r="18" spans="1:18" s="29" customFormat="1" ht="25.5" customHeight="1" thickBot="1" x14ac:dyDescent="0.3">
      <c r="A18" s="251" t="s">
        <v>35</v>
      </c>
      <c r="B18" s="251"/>
      <c r="C18" s="251"/>
      <c r="D18" s="251"/>
      <c r="E18" s="251"/>
      <c r="F18" s="251"/>
      <c r="G18" s="251"/>
      <c r="H18" s="252"/>
      <c r="I18" s="71">
        <f>I16</f>
        <v>0</v>
      </c>
    </row>
    <row r="19" spans="1:18" s="29" customFormat="1" ht="25.5" customHeight="1" x14ac:dyDescent="0.25">
      <c r="A19" s="248" t="s">
        <v>16</v>
      </c>
      <c r="B19" s="248"/>
      <c r="C19" s="248"/>
      <c r="D19" s="248"/>
      <c r="E19" s="248"/>
      <c r="F19" s="248"/>
      <c r="G19" s="248"/>
      <c r="H19" s="248"/>
      <c r="I19" s="248"/>
      <c r="J19" s="248"/>
      <c r="K19" s="248"/>
      <c r="L19" s="248"/>
      <c r="M19" s="248"/>
      <c r="N19" s="248"/>
      <c r="O19" s="248"/>
      <c r="P19" s="5"/>
    </row>
    <row r="20" spans="1:18" s="31" customFormat="1" ht="18.75" customHeight="1" x14ac:dyDescent="0.25">
      <c r="A20" s="30" t="s">
        <v>39</v>
      </c>
      <c r="B20" s="30"/>
      <c r="C20" s="30"/>
      <c r="D20" s="30"/>
      <c r="E20" s="30"/>
      <c r="F20" s="30"/>
      <c r="G20" s="30"/>
      <c r="H20" s="30"/>
      <c r="I20" s="30"/>
      <c r="J20" s="30"/>
      <c r="K20" s="30"/>
      <c r="L20" s="30"/>
      <c r="M20" s="30"/>
      <c r="N20" s="30"/>
      <c r="O20" s="30"/>
      <c r="P20" s="30"/>
      <c r="Q20" s="30"/>
      <c r="R20" s="30"/>
    </row>
    <row r="21" spans="1:18" s="31" customFormat="1" ht="15.75" x14ac:dyDescent="0.25">
      <c r="A21" s="30" t="s">
        <v>37</v>
      </c>
      <c r="B21" s="30"/>
      <c r="C21" s="30"/>
      <c r="D21" s="30"/>
      <c r="E21" s="30"/>
      <c r="F21" s="30"/>
      <c r="G21" s="30"/>
      <c r="H21" s="30"/>
      <c r="I21" s="30"/>
      <c r="J21" s="30"/>
      <c r="K21" s="30"/>
      <c r="L21" s="30"/>
      <c r="M21" s="30"/>
      <c r="N21" s="30"/>
      <c r="O21" s="30"/>
      <c r="P21" s="30"/>
      <c r="Q21" s="30"/>
      <c r="R21" s="30"/>
    </row>
    <row r="22" spans="1:18" s="31" customFormat="1" ht="15.75" x14ac:dyDescent="0.25">
      <c r="A22" s="30" t="s">
        <v>38</v>
      </c>
      <c r="B22" s="30"/>
      <c r="C22" s="30"/>
      <c r="D22" s="30"/>
      <c r="E22" s="30"/>
      <c r="F22" s="30"/>
      <c r="G22" s="30"/>
      <c r="H22" s="30"/>
      <c r="I22" s="30"/>
      <c r="J22" s="30"/>
      <c r="K22" s="30"/>
      <c r="L22" s="30"/>
      <c r="M22" s="30"/>
      <c r="N22" s="30"/>
      <c r="O22" s="30"/>
      <c r="P22" s="30"/>
      <c r="Q22" s="30"/>
      <c r="R22" s="30"/>
    </row>
    <row r="23" spans="1:18" s="36" customFormat="1" ht="15.75" x14ac:dyDescent="0.25">
      <c r="B23" s="40"/>
      <c r="K23" s="41"/>
      <c r="N23" s="42"/>
      <c r="O23" s="43"/>
      <c r="P23" s="43"/>
    </row>
    <row r="24" spans="1:18" s="36" customFormat="1" ht="15.75" x14ac:dyDescent="0.25">
      <c r="B24" s="40"/>
      <c r="K24" s="41"/>
      <c r="N24" s="42"/>
      <c r="O24" s="43"/>
      <c r="P24" s="43"/>
    </row>
    <row r="25" spans="1:18" s="36" customFormat="1" ht="15.75" x14ac:dyDescent="0.25">
      <c r="A25" s="34" t="s">
        <v>40</v>
      </c>
      <c r="B25" s="33"/>
      <c r="C25" s="246" t="s">
        <v>17</v>
      </c>
      <c r="D25" s="247"/>
      <c r="E25" s="79"/>
      <c r="F25" s="79"/>
      <c r="I25" s="79"/>
      <c r="K25" s="33" t="s">
        <v>41</v>
      </c>
      <c r="L25" s="33"/>
      <c r="M25" s="33"/>
      <c r="N25" s="33"/>
      <c r="O25" s="33"/>
      <c r="P25" s="33"/>
      <c r="Q25" s="33"/>
      <c r="R25" s="33"/>
    </row>
    <row r="26" spans="1:18" s="6" customFormat="1" x14ac:dyDescent="0.25"/>
  </sheetData>
  <mergeCells count="20">
    <mergeCell ref="A8:K8"/>
    <mergeCell ref="A2:E2"/>
    <mergeCell ref="A3:E3"/>
    <mergeCell ref="A4:E4"/>
    <mergeCell ref="A5:E5"/>
    <mergeCell ref="A6:E6"/>
    <mergeCell ref="A17:H17"/>
    <mergeCell ref="A18:H18"/>
    <mergeCell ref="A19:O19"/>
    <mergeCell ref="C25:D25"/>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2.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5.25" customHeight="1" x14ac:dyDescent="0.25">
      <c r="A16" s="113" t="s">
        <v>620</v>
      </c>
      <c r="B16" s="58">
        <v>1</v>
      </c>
      <c r="C16" s="59">
        <v>3000</v>
      </c>
      <c r="D16" s="60" t="s">
        <v>15</v>
      </c>
      <c r="E16" s="61"/>
      <c r="F16" s="141">
        <f>E16*22%</f>
        <v>0</v>
      </c>
      <c r="G16" s="142">
        <f t="shared" ref="G16:G17" si="0">E16+F16</f>
        <v>0</v>
      </c>
      <c r="H16" s="142">
        <f>E16*C16</f>
        <v>0</v>
      </c>
      <c r="I16" s="142">
        <f>C16*G16</f>
        <v>0</v>
      </c>
      <c r="J16" s="88"/>
      <c r="K16" s="188" t="s">
        <v>18</v>
      </c>
    </row>
    <row r="17" spans="1:18" ht="28.5" customHeight="1" x14ac:dyDescent="0.25">
      <c r="A17" s="113" t="s">
        <v>621</v>
      </c>
      <c r="B17" s="58">
        <v>1</v>
      </c>
      <c r="C17" s="59">
        <v>1500</v>
      </c>
      <c r="D17" s="58" t="s">
        <v>15</v>
      </c>
      <c r="E17" s="61"/>
      <c r="F17" s="141">
        <f>E17*22%</f>
        <v>0</v>
      </c>
      <c r="G17" s="142">
        <f t="shared" si="0"/>
        <v>0</v>
      </c>
      <c r="H17" s="142">
        <f t="shared" ref="H17" si="1">E17*C17</f>
        <v>0</v>
      </c>
      <c r="I17" s="142">
        <f t="shared" ref="I17" si="2">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103</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activeCell="A27" sqref="A27"/>
    </sheetView>
  </sheetViews>
  <sheetFormatPr defaultRowHeight="15" x14ac:dyDescent="0.25"/>
  <cols>
    <col min="1" max="1" width="57.710937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119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15.75" x14ac:dyDescent="0.25">
      <c r="A16" s="113" t="s">
        <v>622</v>
      </c>
      <c r="B16" s="58">
        <v>1</v>
      </c>
      <c r="C16" s="59">
        <v>600</v>
      </c>
      <c r="D16" s="60" t="s">
        <v>19</v>
      </c>
      <c r="E16" s="61"/>
      <c r="F16" s="141">
        <f>E16*22%</f>
        <v>0</v>
      </c>
      <c r="G16" s="142">
        <f t="shared" ref="G16" si="0">E16+F16</f>
        <v>0</v>
      </c>
      <c r="H16" s="142">
        <f>E16*C16</f>
        <v>0</v>
      </c>
      <c r="I16" s="142">
        <f>C16*G16</f>
        <v>0</v>
      </c>
      <c r="J16" s="88"/>
      <c r="K16" s="188" t="s">
        <v>18</v>
      </c>
    </row>
    <row r="17" spans="1:16" ht="15.75" x14ac:dyDescent="0.25">
      <c r="A17" s="113" t="s">
        <v>623</v>
      </c>
      <c r="B17" s="58">
        <v>1</v>
      </c>
      <c r="C17" s="59">
        <v>1200</v>
      </c>
      <c r="D17" s="60" t="s">
        <v>19</v>
      </c>
      <c r="E17" s="61"/>
      <c r="F17" s="141">
        <f t="shared" ref="F17:F27" si="1">E17*22%</f>
        <v>0</v>
      </c>
      <c r="G17" s="142">
        <f t="shared" ref="G17:G27" si="2">E17+F17</f>
        <v>0</v>
      </c>
      <c r="H17" s="142">
        <f t="shared" ref="H17:H27" si="3">E17*C17</f>
        <v>0</v>
      </c>
      <c r="I17" s="142">
        <f t="shared" ref="I17:I27" si="4">C17*G17</f>
        <v>0</v>
      </c>
      <c r="J17" s="88"/>
      <c r="K17" s="188" t="s">
        <v>18</v>
      </c>
    </row>
    <row r="18" spans="1:16" ht="15.75" x14ac:dyDescent="0.25">
      <c r="A18" s="113" t="s">
        <v>624</v>
      </c>
      <c r="B18" s="58">
        <v>1</v>
      </c>
      <c r="C18" s="59">
        <v>300</v>
      </c>
      <c r="D18" s="60" t="s">
        <v>19</v>
      </c>
      <c r="E18" s="136"/>
      <c r="F18" s="141">
        <f>E18*9.5%</f>
        <v>0</v>
      </c>
      <c r="G18" s="142">
        <f t="shared" si="2"/>
        <v>0</v>
      </c>
      <c r="H18" s="142">
        <f t="shared" si="3"/>
        <v>0</v>
      </c>
      <c r="I18" s="142">
        <f t="shared" si="4"/>
        <v>0</v>
      </c>
      <c r="J18" s="137"/>
      <c r="K18" s="140"/>
    </row>
    <row r="19" spans="1:16" ht="15.75" x14ac:dyDescent="0.25">
      <c r="A19" s="113" t="s">
        <v>625</v>
      </c>
      <c r="B19" s="58">
        <v>1</v>
      </c>
      <c r="C19" s="59">
        <v>100</v>
      </c>
      <c r="D19" s="60" t="s">
        <v>19</v>
      </c>
      <c r="E19" s="136"/>
      <c r="F19" s="141">
        <f>E19*9.5%</f>
        <v>0</v>
      </c>
      <c r="G19" s="142">
        <f t="shared" si="2"/>
        <v>0</v>
      </c>
      <c r="H19" s="142">
        <f t="shared" si="3"/>
        <v>0</v>
      </c>
      <c r="I19" s="142">
        <f t="shared" si="4"/>
        <v>0</v>
      </c>
      <c r="J19" s="137"/>
      <c r="K19" s="140"/>
    </row>
    <row r="20" spans="1:16" ht="15.75" x14ac:dyDescent="0.25">
      <c r="A20" s="113" t="s">
        <v>626</v>
      </c>
      <c r="B20" s="58">
        <v>1</v>
      </c>
      <c r="C20" s="59">
        <v>500</v>
      </c>
      <c r="D20" s="60" t="s">
        <v>19</v>
      </c>
      <c r="E20" s="136"/>
      <c r="F20" s="141">
        <f t="shared" si="1"/>
        <v>0</v>
      </c>
      <c r="G20" s="142">
        <f t="shared" si="2"/>
        <v>0</v>
      </c>
      <c r="H20" s="142">
        <f t="shared" si="3"/>
        <v>0</v>
      </c>
      <c r="I20" s="142">
        <f t="shared" si="4"/>
        <v>0</v>
      </c>
      <c r="J20" s="137"/>
      <c r="K20" s="140"/>
    </row>
    <row r="21" spans="1:16" ht="15.75" x14ac:dyDescent="0.25">
      <c r="A21" s="113" t="s">
        <v>627</v>
      </c>
      <c r="B21" s="58">
        <v>1</v>
      </c>
      <c r="C21" s="59">
        <v>1000</v>
      </c>
      <c r="D21" s="60" t="s">
        <v>19</v>
      </c>
      <c r="E21" s="136"/>
      <c r="F21" s="141">
        <f t="shared" si="1"/>
        <v>0</v>
      </c>
      <c r="G21" s="142">
        <f t="shared" si="2"/>
        <v>0</v>
      </c>
      <c r="H21" s="142">
        <f t="shared" si="3"/>
        <v>0</v>
      </c>
      <c r="I21" s="142">
        <f t="shared" si="4"/>
        <v>0</v>
      </c>
      <c r="J21" s="137"/>
      <c r="K21" s="140"/>
    </row>
    <row r="22" spans="1:16" ht="15.75" x14ac:dyDescent="0.25">
      <c r="A22" s="113" t="s">
        <v>628</v>
      </c>
      <c r="B22" s="58">
        <v>1</v>
      </c>
      <c r="C22" s="59">
        <v>1500</v>
      </c>
      <c r="D22" s="60" t="s">
        <v>19</v>
      </c>
      <c r="E22" s="136"/>
      <c r="F22" s="141">
        <f t="shared" si="1"/>
        <v>0</v>
      </c>
      <c r="G22" s="142">
        <f t="shared" si="2"/>
        <v>0</v>
      </c>
      <c r="H22" s="142">
        <f t="shared" si="3"/>
        <v>0</v>
      </c>
      <c r="I22" s="142">
        <f t="shared" si="4"/>
        <v>0</v>
      </c>
      <c r="J22" s="137"/>
      <c r="K22" s="140"/>
    </row>
    <row r="23" spans="1:16" ht="15.75" x14ac:dyDescent="0.25">
      <c r="A23" s="113" t="s">
        <v>629</v>
      </c>
      <c r="B23" s="58">
        <v>1</v>
      </c>
      <c r="C23" s="59">
        <v>800</v>
      </c>
      <c r="D23" s="60" t="s">
        <v>19</v>
      </c>
      <c r="E23" s="136"/>
      <c r="F23" s="141">
        <f t="shared" si="1"/>
        <v>0</v>
      </c>
      <c r="G23" s="142">
        <f t="shared" si="2"/>
        <v>0</v>
      </c>
      <c r="H23" s="142">
        <f t="shared" si="3"/>
        <v>0</v>
      </c>
      <c r="I23" s="142">
        <f t="shared" si="4"/>
        <v>0</v>
      </c>
      <c r="J23" s="137"/>
      <c r="K23" s="140"/>
    </row>
    <row r="24" spans="1:16" ht="15.75" x14ac:dyDescent="0.25">
      <c r="A24" s="113" t="s">
        <v>630</v>
      </c>
      <c r="B24" s="58">
        <v>1</v>
      </c>
      <c r="C24" s="59">
        <v>2000</v>
      </c>
      <c r="D24" s="60" t="s">
        <v>19</v>
      </c>
      <c r="E24" s="136"/>
      <c r="F24" s="141">
        <f t="shared" si="1"/>
        <v>0</v>
      </c>
      <c r="G24" s="142">
        <f t="shared" si="2"/>
        <v>0</v>
      </c>
      <c r="H24" s="142">
        <f t="shared" si="3"/>
        <v>0</v>
      </c>
      <c r="I24" s="142">
        <f t="shared" si="4"/>
        <v>0</v>
      </c>
      <c r="J24" s="137"/>
      <c r="K24" s="140"/>
    </row>
    <row r="25" spans="1:16" ht="15.75" x14ac:dyDescent="0.25">
      <c r="A25" s="113" t="s">
        <v>631</v>
      </c>
      <c r="B25" s="58">
        <v>1</v>
      </c>
      <c r="C25" s="59">
        <v>1500</v>
      </c>
      <c r="D25" s="60" t="s">
        <v>19</v>
      </c>
      <c r="E25" s="136"/>
      <c r="F25" s="141">
        <f t="shared" si="1"/>
        <v>0</v>
      </c>
      <c r="G25" s="142">
        <f t="shared" si="2"/>
        <v>0</v>
      </c>
      <c r="H25" s="142">
        <f t="shared" si="3"/>
        <v>0</v>
      </c>
      <c r="I25" s="142">
        <f t="shared" si="4"/>
        <v>0</v>
      </c>
      <c r="J25" s="137"/>
      <c r="K25" s="140"/>
    </row>
    <row r="26" spans="1:16" ht="21" customHeight="1" x14ac:dyDescent="0.25">
      <c r="A26" s="113" t="s">
        <v>632</v>
      </c>
      <c r="B26" s="58">
        <v>1</v>
      </c>
      <c r="C26" s="59">
        <v>200</v>
      </c>
      <c r="D26" s="60" t="s">
        <v>19</v>
      </c>
      <c r="E26" s="136"/>
      <c r="F26" s="141">
        <f t="shared" si="1"/>
        <v>0</v>
      </c>
      <c r="G26" s="142">
        <f t="shared" si="2"/>
        <v>0</v>
      </c>
      <c r="H26" s="142">
        <f t="shared" si="3"/>
        <v>0</v>
      </c>
      <c r="I26" s="142">
        <f t="shared" si="4"/>
        <v>0</v>
      </c>
      <c r="J26" s="137"/>
      <c r="K26" s="140"/>
    </row>
    <row r="27" spans="1:16" ht="21.75" customHeight="1" x14ac:dyDescent="0.25">
      <c r="A27" s="113" t="s">
        <v>633</v>
      </c>
      <c r="B27" s="58">
        <v>1</v>
      </c>
      <c r="C27" s="59">
        <v>200</v>
      </c>
      <c r="D27" s="60" t="s">
        <v>19</v>
      </c>
      <c r="E27" s="146"/>
      <c r="F27" s="141">
        <f t="shared" si="1"/>
        <v>0</v>
      </c>
      <c r="G27" s="142">
        <f t="shared" si="2"/>
        <v>0</v>
      </c>
      <c r="H27" s="142">
        <f t="shared" si="3"/>
        <v>0</v>
      </c>
      <c r="I27" s="142">
        <f t="shared" si="4"/>
        <v>0</v>
      </c>
      <c r="J27" s="143"/>
      <c r="K27" s="207"/>
    </row>
    <row r="28" spans="1:16" s="29" customFormat="1" ht="21" customHeight="1" thickBot="1" x14ac:dyDescent="0.3">
      <c r="A28" s="251" t="s">
        <v>34</v>
      </c>
      <c r="B28" s="251"/>
      <c r="C28" s="251"/>
      <c r="D28" s="251"/>
      <c r="E28" s="251"/>
      <c r="F28" s="251"/>
      <c r="G28" s="251"/>
      <c r="H28" s="252"/>
      <c r="I28" s="68">
        <f>SUM(H16:H27)</f>
        <v>0</v>
      </c>
      <c r="J28" s="69"/>
      <c r="K28" s="145"/>
      <c r="L28" s="70" t="s">
        <v>43</v>
      </c>
    </row>
    <row r="29" spans="1:16" s="29" customFormat="1" ht="25.5" customHeight="1" thickBot="1" x14ac:dyDescent="0.3">
      <c r="A29" s="251" t="s">
        <v>35</v>
      </c>
      <c r="B29" s="251"/>
      <c r="C29" s="251"/>
      <c r="D29" s="251"/>
      <c r="E29" s="251"/>
      <c r="F29" s="251"/>
      <c r="G29" s="251"/>
      <c r="H29" s="252"/>
      <c r="I29" s="71">
        <f>SUM(I18:I19)</f>
        <v>0</v>
      </c>
    </row>
    <row r="30" spans="1:16" s="29" customFormat="1" ht="25.5" customHeight="1" thickBot="1" x14ac:dyDescent="0.3">
      <c r="A30" s="251" t="s">
        <v>103</v>
      </c>
      <c r="B30" s="251"/>
      <c r="C30" s="251"/>
      <c r="D30" s="251"/>
      <c r="E30" s="251"/>
      <c r="F30" s="251"/>
      <c r="G30" s="251"/>
      <c r="H30" s="252"/>
      <c r="I30" s="71">
        <f>SUM(I16:I17)+SUM(I20:I27)</f>
        <v>0</v>
      </c>
    </row>
    <row r="31" spans="1:16" s="29" customFormat="1" ht="25.5" customHeight="1" thickBot="1" x14ac:dyDescent="0.3">
      <c r="A31" s="251" t="s">
        <v>104</v>
      </c>
      <c r="B31" s="251"/>
      <c r="C31" s="251"/>
      <c r="D31" s="251"/>
      <c r="E31" s="251"/>
      <c r="F31" s="251"/>
      <c r="G31" s="251"/>
      <c r="H31" s="252"/>
      <c r="I31" s="71">
        <f>SUM(I29:I30)</f>
        <v>0</v>
      </c>
    </row>
    <row r="32" spans="1:16" s="29" customFormat="1" ht="25.5" customHeight="1" x14ac:dyDescent="0.25">
      <c r="A32" s="248" t="s">
        <v>16</v>
      </c>
      <c r="B32" s="248"/>
      <c r="C32" s="248"/>
      <c r="D32" s="248"/>
      <c r="E32" s="248"/>
      <c r="F32" s="248"/>
      <c r="G32" s="248"/>
      <c r="H32" s="248"/>
      <c r="I32" s="248"/>
      <c r="J32" s="248"/>
      <c r="K32" s="248"/>
      <c r="L32" s="248"/>
      <c r="M32" s="248"/>
      <c r="N32" s="248"/>
      <c r="O32" s="248"/>
      <c r="P32" s="197"/>
    </row>
    <row r="33" spans="1:18" s="31" customFormat="1" ht="18.75" customHeight="1" x14ac:dyDescent="0.25">
      <c r="A33" s="30" t="s">
        <v>39</v>
      </c>
      <c r="B33" s="30"/>
      <c r="C33" s="30"/>
      <c r="D33" s="30"/>
      <c r="E33" s="30"/>
      <c r="F33" s="30"/>
      <c r="G33" s="30"/>
      <c r="H33" s="30"/>
      <c r="I33" s="30"/>
      <c r="J33" s="30"/>
      <c r="K33" s="30"/>
      <c r="L33" s="30"/>
      <c r="M33" s="30"/>
      <c r="N33" s="30"/>
      <c r="O33" s="30"/>
      <c r="P33" s="30"/>
      <c r="Q33" s="30"/>
      <c r="R33" s="30"/>
    </row>
    <row r="34" spans="1:18" s="31" customFormat="1" ht="15.75" x14ac:dyDescent="0.25">
      <c r="A34" s="30" t="s">
        <v>37</v>
      </c>
      <c r="B34" s="30"/>
      <c r="C34" s="30"/>
      <c r="D34" s="30"/>
      <c r="E34" s="30"/>
      <c r="F34" s="30"/>
      <c r="G34" s="30"/>
      <c r="H34" s="30"/>
      <c r="I34" s="30"/>
      <c r="J34" s="30"/>
      <c r="K34" s="30"/>
      <c r="L34" s="30"/>
      <c r="M34" s="30"/>
      <c r="N34" s="30"/>
      <c r="O34" s="30"/>
      <c r="P34" s="30"/>
      <c r="Q34" s="30"/>
      <c r="R34" s="30"/>
    </row>
    <row r="35" spans="1:18" s="31" customFormat="1" ht="15.75" x14ac:dyDescent="0.25">
      <c r="A35" s="30" t="s">
        <v>38</v>
      </c>
      <c r="B35" s="30"/>
      <c r="C35" s="30"/>
      <c r="D35" s="30"/>
      <c r="E35" s="30"/>
      <c r="F35" s="30"/>
      <c r="G35" s="30"/>
      <c r="H35" s="30"/>
      <c r="I35" s="30"/>
      <c r="J35" s="30"/>
      <c r="K35" s="30"/>
      <c r="L35" s="30"/>
      <c r="M35" s="30"/>
      <c r="N35" s="30"/>
      <c r="O35" s="30"/>
      <c r="P35" s="30"/>
      <c r="Q35" s="30"/>
      <c r="R35" s="30"/>
    </row>
    <row r="36" spans="1:18" s="36" customFormat="1" ht="15.75" x14ac:dyDescent="0.25">
      <c r="B36" s="40"/>
      <c r="K36" s="41"/>
      <c r="N36" s="42"/>
      <c r="O36" s="43"/>
      <c r="P36" s="43"/>
    </row>
    <row r="37" spans="1:18" s="36" customFormat="1" ht="15.75" x14ac:dyDescent="0.25">
      <c r="B37" s="40"/>
      <c r="K37" s="41"/>
      <c r="N37" s="42"/>
      <c r="O37" s="43"/>
      <c r="P37" s="43"/>
    </row>
    <row r="38" spans="1:18" s="36" customFormat="1" ht="15.75" x14ac:dyDescent="0.25">
      <c r="A38" s="34" t="s">
        <v>40</v>
      </c>
      <c r="B38" s="196"/>
      <c r="C38" s="246" t="s">
        <v>17</v>
      </c>
      <c r="D38" s="247"/>
      <c r="E38" s="79"/>
      <c r="F38" s="79"/>
      <c r="I38" s="79"/>
      <c r="K38" s="196" t="s">
        <v>41</v>
      </c>
      <c r="L38" s="196"/>
      <c r="M38" s="196"/>
      <c r="N38" s="196"/>
      <c r="O38" s="196"/>
      <c r="P38" s="196"/>
      <c r="Q38" s="196"/>
      <c r="R38" s="196"/>
    </row>
    <row r="39" spans="1:18" s="6" customFormat="1" x14ac:dyDescent="0.25"/>
  </sheetData>
  <mergeCells count="22">
    <mergeCell ref="A28:H28"/>
    <mergeCell ref="A29:H29"/>
    <mergeCell ref="A32:O32"/>
    <mergeCell ref="C38:D38"/>
    <mergeCell ref="A30:H30"/>
    <mergeCell ref="A31:H31"/>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1" orientation="landscape" horizontalDpi="300" verticalDpi="300" r:id="rId1"/>
  <colBreaks count="1" manualBreakCount="1">
    <brk id="14"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120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144">
        <v>1</v>
      </c>
      <c r="B15" s="135">
        <v>2</v>
      </c>
      <c r="C15" s="136">
        <v>3</v>
      </c>
      <c r="D15" s="136">
        <v>4</v>
      </c>
      <c r="E15" s="136">
        <v>5</v>
      </c>
      <c r="F15" s="136">
        <v>6</v>
      </c>
      <c r="G15" s="136" t="s">
        <v>12</v>
      </c>
      <c r="H15" s="138" t="s">
        <v>32</v>
      </c>
      <c r="I15" s="139" t="s">
        <v>33</v>
      </c>
      <c r="J15" s="137">
        <v>10</v>
      </c>
      <c r="K15" s="140">
        <v>11</v>
      </c>
    </row>
    <row r="16" spans="1:11" ht="35.25" customHeight="1" x14ac:dyDescent="0.25">
      <c r="A16" s="166" t="s">
        <v>634</v>
      </c>
      <c r="B16" s="185">
        <v>1</v>
      </c>
      <c r="C16" s="186">
        <v>50</v>
      </c>
      <c r="D16" s="185" t="s">
        <v>15</v>
      </c>
      <c r="E16" s="61"/>
      <c r="F16" s="141">
        <f t="shared" ref="F16:F17" si="0">E16*9.5%</f>
        <v>0</v>
      </c>
      <c r="G16" s="142">
        <f t="shared" ref="G16:G17" si="1">E16+F16</f>
        <v>0</v>
      </c>
      <c r="H16" s="142">
        <f>E16*C16</f>
        <v>0</v>
      </c>
      <c r="I16" s="142">
        <f>C16*G16</f>
        <v>0</v>
      </c>
      <c r="J16" s="88"/>
      <c r="K16" s="188" t="s">
        <v>18</v>
      </c>
    </row>
    <row r="17" spans="1:18" ht="42" customHeight="1" x14ac:dyDescent="0.25">
      <c r="A17" s="113" t="s">
        <v>635</v>
      </c>
      <c r="B17" s="58">
        <v>1</v>
      </c>
      <c r="C17" s="59">
        <v>50</v>
      </c>
      <c r="D17" s="60" t="s">
        <v>15</v>
      </c>
      <c r="E17" s="61"/>
      <c r="F17" s="141">
        <f t="shared" si="0"/>
        <v>0</v>
      </c>
      <c r="G17" s="142">
        <f t="shared" si="1"/>
        <v>0</v>
      </c>
      <c r="H17" s="142">
        <f t="shared" ref="H17" si="2">E17*C17</f>
        <v>0</v>
      </c>
      <c r="I17" s="142">
        <f t="shared" ref="I17" si="3">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colBreaks count="1" manualBreakCount="1">
    <brk id="14"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A21" sqref="A21"/>
    </sheetView>
  </sheetViews>
  <sheetFormatPr defaultRowHeight="15" x14ac:dyDescent="0.25"/>
  <cols>
    <col min="1" max="1" width="57.710937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96</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6" customHeight="1" x14ac:dyDescent="0.25">
      <c r="A16" s="113" t="s">
        <v>636</v>
      </c>
      <c r="B16" s="58">
        <v>1</v>
      </c>
      <c r="C16" s="59">
        <v>500</v>
      </c>
      <c r="D16" s="58" t="s">
        <v>19</v>
      </c>
      <c r="E16" s="61"/>
      <c r="F16" s="141">
        <f t="shared" ref="F16:F17" si="0">E16*9.5%</f>
        <v>0</v>
      </c>
      <c r="G16" s="142">
        <f t="shared" ref="G16:G17" si="1">E16+F16</f>
        <v>0</v>
      </c>
      <c r="H16" s="142">
        <f>E16*C16</f>
        <v>0</v>
      </c>
      <c r="I16" s="142">
        <f>C16*G16</f>
        <v>0</v>
      </c>
      <c r="J16" s="88"/>
      <c r="K16" s="188" t="s">
        <v>18</v>
      </c>
    </row>
    <row r="17" spans="1:18" ht="41.25" customHeight="1" x14ac:dyDescent="0.25">
      <c r="A17" s="113" t="s">
        <v>637</v>
      </c>
      <c r="B17" s="58">
        <v>1</v>
      </c>
      <c r="C17" s="59">
        <v>500</v>
      </c>
      <c r="D17" s="60" t="s">
        <v>19</v>
      </c>
      <c r="E17" s="61"/>
      <c r="F17" s="141">
        <f t="shared" si="0"/>
        <v>0</v>
      </c>
      <c r="G17" s="142">
        <f t="shared" si="1"/>
        <v>0</v>
      </c>
      <c r="H17" s="142">
        <f t="shared" ref="H17:H18" si="2">E17*C17</f>
        <v>0</v>
      </c>
      <c r="I17" s="142">
        <f t="shared" ref="I17:I18" si="3">C17*G17</f>
        <v>0</v>
      </c>
      <c r="J17" s="88"/>
      <c r="K17" s="188" t="s">
        <v>18</v>
      </c>
    </row>
    <row r="18" spans="1:18" ht="55.5" customHeight="1" x14ac:dyDescent="0.25">
      <c r="A18" s="113" t="s">
        <v>638</v>
      </c>
      <c r="B18" s="58">
        <v>1</v>
      </c>
      <c r="C18" s="59">
        <v>300</v>
      </c>
      <c r="D18" s="58" t="s">
        <v>19</v>
      </c>
      <c r="E18" s="61"/>
      <c r="F18" s="141">
        <f t="shared" ref="F18:F21" si="4">E18*9.5%</f>
        <v>0</v>
      </c>
      <c r="G18" s="142">
        <f t="shared" ref="G18:G21" si="5">E18+F18</f>
        <v>0</v>
      </c>
      <c r="H18" s="142">
        <f t="shared" si="2"/>
        <v>0</v>
      </c>
      <c r="I18" s="142">
        <f t="shared" si="3"/>
        <v>0</v>
      </c>
      <c r="J18" s="88"/>
      <c r="K18" s="188" t="s">
        <v>18</v>
      </c>
    </row>
    <row r="19" spans="1:18" ht="50.25" customHeight="1" x14ac:dyDescent="0.25">
      <c r="A19" s="113" t="s">
        <v>639</v>
      </c>
      <c r="B19" s="58">
        <v>1</v>
      </c>
      <c r="C19" s="59">
        <v>300</v>
      </c>
      <c r="D19" s="58" t="s">
        <v>19</v>
      </c>
      <c r="E19" s="61"/>
      <c r="F19" s="141">
        <f t="shared" si="4"/>
        <v>0</v>
      </c>
      <c r="G19" s="142">
        <f t="shared" si="5"/>
        <v>0</v>
      </c>
      <c r="H19" s="142">
        <f t="shared" ref="H19:H21" si="6">E19*C19</f>
        <v>0</v>
      </c>
      <c r="I19" s="142">
        <f t="shared" ref="I19:I21" si="7">C19*G19</f>
        <v>0</v>
      </c>
      <c r="J19" s="88"/>
      <c r="K19" s="188" t="s">
        <v>18</v>
      </c>
    </row>
    <row r="20" spans="1:18" ht="36" customHeight="1" x14ac:dyDescent="0.25">
      <c r="A20" s="113" t="s">
        <v>640</v>
      </c>
      <c r="B20" s="58">
        <v>1</v>
      </c>
      <c r="C20" s="59">
        <v>250</v>
      </c>
      <c r="D20" s="58" t="s">
        <v>19</v>
      </c>
      <c r="E20" s="61"/>
      <c r="F20" s="141">
        <f t="shared" si="4"/>
        <v>0</v>
      </c>
      <c r="G20" s="142">
        <f t="shared" si="5"/>
        <v>0</v>
      </c>
      <c r="H20" s="142">
        <f t="shared" si="6"/>
        <v>0</v>
      </c>
      <c r="I20" s="142">
        <f t="shared" si="7"/>
        <v>0</v>
      </c>
      <c r="J20" s="88"/>
      <c r="K20" s="188" t="s">
        <v>18</v>
      </c>
    </row>
    <row r="21" spans="1:18" ht="40.5" customHeight="1" x14ac:dyDescent="0.25">
      <c r="A21" s="113" t="s">
        <v>641</v>
      </c>
      <c r="B21" s="58">
        <v>1</v>
      </c>
      <c r="C21" s="59">
        <v>250</v>
      </c>
      <c r="D21" s="60" t="s">
        <v>19</v>
      </c>
      <c r="E21" s="61"/>
      <c r="F21" s="141">
        <f t="shared" si="4"/>
        <v>0</v>
      </c>
      <c r="G21" s="142">
        <f t="shared" si="5"/>
        <v>0</v>
      </c>
      <c r="H21" s="142">
        <f t="shared" si="6"/>
        <v>0</v>
      </c>
      <c r="I21" s="142">
        <f t="shared" si="7"/>
        <v>0</v>
      </c>
      <c r="J21" s="88"/>
      <c r="K21" s="188" t="s">
        <v>18</v>
      </c>
    </row>
    <row r="22" spans="1:18" s="29" customFormat="1" ht="21" customHeight="1" thickBot="1" x14ac:dyDescent="0.3">
      <c r="A22" s="251" t="s">
        <v>34</v>
      </c>
      <c r="B22" s="251"/>
      <c r="C22" s="251"/>
      <c r="D22" s="251"/>
      <c r="E22" s="251"/>
      <c r="F22" s="251"/>
      <c r="G22" s="251"/>
      <c r="H22" s="252"/>
      <c r="I22" s="68">
        <f>SUM(H16:H21)</f>
        <v>0</v>
      </c>
      <c r="J22" s="69"/>
      <c r="K22" s="145"/>
      <c r="L22" s="70" t="s">
        <v>43</v>
      </c>
    </row>
    <row r="23" spans="1:18" s="29" customFormat="1" ht="25.5" customHeight="1" thickBot="1" x14ac:dyDescent="0.3">
      <c r="A23" s="251" t="s">
        <v>35</v>
      </c>
      <c r="B23" s="251"/>
      <c r="C23" s="251"/>
      <c r="D23" s="251"/>
      <c r="E23" s="251"/>
      <c r="F23" s="251"/>
      <c r="G23" s="251"/>
      <c r="H23" s="252"/>
      <c r="I23" s="71">
        <f>SUM(I16:I21)</f>
        <v>0</v>
      </c>
    </row>
    <row r="24" spans="1:18" s="29" customFormat="1" ht="25.5" customHeight="1" x14ac:dyDescent="0.25">
      <c r="A24" s="198"/>
      <c r="B24" s="198"/>
      <c r="C24" s="198"/>
      <c r="D24" s="198"/>
      <c r="E24" s="198"/>
      <c r="F24" s="198"/>
      <c r="G24" s="198"/>
      <c r="H24" s="198"/>
      <c r="I24" s="100"/>
    </row>
    <row r="25" spans="1:18" s="29" customFormat="1" ht="25.5" customHeight="1" x14ac:dyDescent="0.25">
      <c r="A25" s="248" t="s">
        <v>16</v>
      </c>
      <c r="B25" s="248"/>
      <c r="C25" s="248"/>
      <c r="D25" s="248"/>
      <c r="E25" s="248"/>
      <c r="F25" s="248"/>
      <c r="G25" s="248"/>
      <c r="H25" s="248"/>
      <c r="I25" s="248"/>
      <c r="J25" s="248"/>
      <c r="K25" s="248"/>
      <c r="L25" s="248"/>
      <c r="M25" s="248"/>
      <c r="N25" s="248"/>
      <c r="O25" s="248"/>
      <c r="P25" s="197"/>
    </row>
    <row r="26" spans="1:18" s="31" customFormat="1" ht="18.75" customHeight="1" x14ac:dyDescent="0.25">
      <c r="A26" s="30" t="s">
        <v>39</v>
      </c>
      <c r="B26" s="30"/>
      <c r="C26" s="30"/>
      <c r="D26" s="30"/>
      <c r="E26" s="30"/>
      <c r="F26" s="30"/>
      <c r="G26" s="30"/>
      <c r="H26" s="30"/>
      <c r="I26" s="30"/>
      <c r="J26" s="30"/>
      <c r="K26" s="30"/>
      <c r="L26" s="30"/>
      <c r="M26" s="30"/>
      <c r="N26" s="30"/>
      <c r="O26" s="30"/>
      <c r="P26" s="30"/>
      <c r="Q26" s="30"/>
      <c r="R26" s="30"/>
    </row>
    <row r="27" spans="1:18" s="31" customFormat="1" ht="15.75" x14ac:dyDescent="0.25">
      <c r="A27" s="30" t="s">
        <v>37</v>
      </c>
      <c r="B27" s="30"/>
      <c r="C27" s="30"/>
      <c r="D27" s="30"/>
      <c r="E27" s="30"/>
      <c r="F27" s="30"/>
      <c r="G27" s="30"/>
      <c r="H27" s="30"/>
      <c r="I27" s="30"/>
      <c r="J27" s="30"/>
      <c r="K27" s="30"/>
      <c r="L27" s="30"/>
      <c r="M27" s="30"/>
      <c r="N27" s="30"/>
      <c r="O27" s="30"/>
      <c r="P27" s="30"/>
      <c r="Q27" s="30"/>
      <c r="R27" s="30"/>
    </row>
    <row r="28" spans="1:18" s="31" customFormat="1" ht="15.75" x14ac:dyDescent="0.25">
      <c r="A28" s="30" t="s">
        <v>38</v>
      </c>
      <c r="B28" s="30"/>
      <c r="C28" s="30"/>
      <c r="D28" s="30"/>
      <c r="E28" s="30"/>
      <c r="F28" s="30"/>
      <c r="G28" s="30"/>
      <c r="H28" s="30"/>
      <c r="I28" s="30"/>
      <c r="J28" s="30"/>
      <c r="K28" s="30"/>
      <c r="L28" s="30"/>
      <c r="M28" s="30"/>
      <c r="N28" s="30"/>
      <c r="O28" s="30"/>
      <c r="P28" s="30"/>
      <c r="Q28" s="30"/>
      <c r="R28" s="30"/>
    </row>
    <row r="29" spans="1:18" s="36" customFormat="1" ht="15.75" x14ac:dyDescent="0.25">
      <c r="B29" s="40"/>
      <c r="K29" s="41"/>
      <c r="N29" s="42"/>
      <c r="O29" s="43"/>
      <c r="P29" s="43"/>
    </row>
    <row r="30" spans="1:18" s="36" customFormat="1" ht="15.75" x14ac:dyDescent="0.25">
      <c r="B30" s="40"/>
      <c r="K30" s="41"/>
      <c r="N30" s="42"/>
      <c r="O30" s="43"/>
      <c r="P30" s="43"/>
    </row>
    <row r="31" spans="1:18" s="36" customFormat="1" ht="15.75" x14ac:dyDescent="0.25">
      <c r="A31" s="34" t="s">
        <v>40</v>
      </c>
      <c r="B31" s="196"/>
      <c r="C31" s="246" t="s">
        <v>17</v>
      </c>
      <c r="D31" s="247"/>
      <c r="E31" s="79"/>
      <c r="F31" s="79"/>
      <c r="I31" s="79"/>
      <c r="K31" s="196" t="s">
        <v>41</v>
      </c>
      <c r="L31" s="196"/>
      <c r="M31" s="196"/>
      <c r="N31" s="196"/>
      <c r="O31" s="196"/>
      <c r="P31" s="196"/>
      <c r="Q31" s="196"/>
      <c r="R31" s="196"/>
    </row>
    <row r="32" spans="1:18" s="6" customFormat="1" x14ac:dyDescent="0.25"/>
  </sheetData>
  <mergeCells count="20">
    <mergeCell ref="A22:H22"/>
    <mergeCell ref="A23:H23"/>
    <mergeCell ref="A25:O25"/>
    <mergeCell ref="C31:D31"/>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1" orientation="landscape" horizontalDpi="300" verticalDpi="300" r:id="rId1"/>
  <colBreaks count="1" manualBreakCount="1">
    <brk id="14"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88.5" customHeight="1" x14ac:dyDescent="0.25">
      <c r="A16" s="113" t="s">
        <v>642</v>
      </c>
      <c r="B16" s="58">
        <v>1</v>
      </c>
      <c r="C16" s="59">
        <v>150</v>
      </c>
      <c r="D16" s="58" t="s">
        <v>14</v>
      </c>
      <c r="E16" s="61"/>
      <c r="F16" s="141">
        <f t="shared" ref="F16:F17" si="0">E16*9.5%</f>
        <v>0</v>
      </c>
      <c r="G16" s="142">
        <f t="shared" ref="G16:G17" si="1">E16+F16</f>
        <v>0</v>
      </c>
      <c r="H16" s="142">
        <f>E16*C16</f>
        <v>0</v>
      </c>
      <c r="I16" s="142">
        <f>C16*G16</f>
        <v>0</v>
      </c>
      <c r="J16" s="88"/>
      <c r="K16" s="188" t="s">
        <v>18</v>
      </c>
    </row>
    <row r="17" spans="1:18" ht="84.75" customHeight="1" x14ac:dyDescent="0.25">
      <c r="A17" s="113" t="s">
        <v>643</v>
      </c>
      <c r="B17" s="58">
        <v>1</v>
      </c>
      <c r="C17" s="59">
        <v>200</v>
      </c>
      <c r="D17" s="60" t="s">
        <v>14</v>
      </c>
      <c r="E17" s="61"/>
      <c r="F17" s="141">
        <f t="shared" si="0"/>
        <v>0</v>
      </c>
      <c r="G17" s="142">
        <f t="shared" si="1"/>
        <v>0</v>
      </c>
      <c r="H17" s="142">
        <f t="shared" ref="H17" si="2">E17*C17</f>
        <v>0</v>
      </c>
      <c r="I17" s="142">
        <f t="shared" ref="I17" si="3">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colBreaks count="1" manualBreakCount="1">
    <brk id="14"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election activeCell="A22" sqref="A22"/>
    </sheetView>
  </sheetViews>
  <sheetFormatPr defaultRowHeight="15" x14ac:dyDescent="0.25"/>
  <cols>
    <col min="1" max="1" width="57.710937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6" customHeight="1" x14ac:dyDescent="0.25">
      <c r="A16" s="113" t="s">
        <v>644</v>
      </c>
      <c r="B16" s="58">
        <v>1</v>
      </c>
      <c r="C16" s="59">
        <v>1500</v>
      </c>
      <c r="D16" s="58" t="s">
        <v>19</v>
      </c>
      <c r="E16" s="61"/>
      <c r="F16" s="141">
        <f t="shared" ref="F16" si="0">E16*9.5%</f>
        <v>0</v>
      </c>
      <c r="G16" s="142">
        <f t="shared" ref="G16" si="1">E16+F16</f>
        <v>0</v>
      </c>
      <c r="H16" s="142">
        <f>E16*C16</f>
        <v>0</v>
      </c>
      <c r="I16" s="142">
        <f>C16*G16</f>
        <v>0</v>
      </c>
      <c r="J16" s="88"/>
      <c r="K16" s="188" t="s">
        <v>18</v>
      </c>
    </row>
    <row r="17" spans="1:18" ht="36" customHeight="1" x14ac:dyDescent="0.25">
      <c r="A17" s="113" t="s">
        <v>645</v>
      </c>
      <c r="B17" s="58">
        <v>1</v>
      </c>
      <c r="C17" s="59">
        <v>2000</v>
      </c>
      <c r="D17" s="58" t="s">
        <v>19</v>
      </c>
      <c r="E17" s="61"/>
      <c r="F17" s="141">
        <f t="shared" ref="F17:F22" si="2">E17*9.5%</f>
        <v>0</v>
      </c>
      <c r="G17" s="142">
        <f t="shared" ref="G17:G22" si="3">E17+F17</f>
        <v>0</v>
      </c>
      <c r="H17" s="142">
        <f t="shared" ref="H17:H22" si="4">E17*C17</f>
        <v>0</v>
      </c>
      <c r="I17" s="142">
        <f t="shared" ref="I17:I22" si="5">C17*G17</f>
        <v>0</v>
      </c>
      <c r="J17" s="88"/>
      <c r="K17" s="188" t="s">
        <v>18</v>
      </c>
    </row>
    <row r="18" spans="1:18" ht="36" customHeight="1" x14ac:dyDescent="0.25">
      <c r="A18" s="113" t="s">
        <v>646</v>
      </c>
      <c r="B18" s="58">
        <v>1</v>
      </c>
      <c r="C18" s="59">
        <v>1000</v>
      </c>
      <c r="D18" s="58" t="s">
        <v>19</v>
      </c>
      <c r="E18" s="61"/>
      <c r="F18" s="141">
        <f t="shared" si="2"/>
        <v>0</v>
      </c>
      <c r="G18" s="142">
        <f t="shared" si="3"/>
        <v>0</v>
      </c>
      <c r="H18" s="142">
        <f t="shared" si="4"/>
        <v>0</v>
      </c>
      <c r="I18" s="142">
        <f t="shared" si="5"/>
        <v>0</v>
      </c>
      <c r="J18" s="88"/>
      <c r="K18" s="188" t="s">
        <v>18</v>
      </c>
    </row>
    <row r="19" spans="1:18" ht="36" customHeight="1" x14ac:dyDescent="0.25">
      <c r="A19" s="113" t="s">
        <v>647</v>
      </c>
      <c r="B19" s="58">
        <v>1</v>
      </c>
      <c r="C19" s="59">
        <v>1500</v>
      </c>
      <c r="D19" s="58" t="s">
        <v>19</v>
      </c>
      <c r="E19" s="61"/>
      <c r="F19" s="141">
        <f t="shared" si="2"/>
        <v>0</v>
      </c>
      <c r="G19" s="142">
        <f t="shared" si="3"/>
        <v>0</v>
      </c>
      <c r="H19" s="142">
        <f t="shared" si="4"/>
        <v>0</v>
      </c>
      <c r="I19" s="142">
        <f t="shared" si="5"/>
        <v>0</v>
      </c>
      <c r="J19" s="88"/>
      <c r="K19" s="188" t="s">
        <v>18</v>
      </c>
    </row>
    <row r="20" spans="1:18" ht="41.25" customHeight="1" x14ac:dyDescent="0.25">
      <c r="A20" s="113" t="s">
        <v>648</v>
      </c>
      <c r="B20" s="58">
        <v>1</v>
      </c>
      <c r="C20" s="59">
        <v>1200</v>
      </c>
      <c r="D20" s="58" t="s">
        <v>19</v>
      </c>
      <c r="E20" s="61"/>
      <c r="F20" s="141">
        <f t="shared" si="2"/>
        <v>0</v>
      </c>
      <c r="G20" s="142">
        <f t="shared" si="3"/>
        <v>0</v>
      </c>
      <c r="H20" s="142">
        <f t="shared" si="4"/>
        <v>0</v>
      </c>
      <c r="I20" s="142">
        <f t="shared" si="5"/>
        <v>0</v>
      </c>
      <c r="J20" s="88"/>
      <c r="K20" s="188" t="s">
        <v>18</v>
      </c>
    </row>
    <row r="21" spans="1:18" ht="41.25" customHeight="1" x14ac:dyDescent="0.25">
      <c r="A21" s="113" t="s">
        <v>649</v>
      </c>
      <c r="B21" s="58">
        <v>1</v>
      </c>
      <c r="C21" s="59">
        <v>1500</v>
      </c>
      <c r="D21" s="58" t="s">
        <v>19</v>
      </c>
      <c r="E21" s="61"/>
      <c r="F21" s="141">
        <f t="shared" si="2"/>
        <v>0</v>
      </c>
      <c r="G21" s="142">
        <f t="shared" si="3"/>
        <v>0</v>
      </c>
      <c r="H21" s="142">
        <f t="shared" si="4"/>
        <v>0</v>
      </c>
      <c r="I21" s="142">
        <f t="shared" si="5"/>
        <v>0</v>
      </c>
      <c r="J21" s="88"/>
      <c r="K21" s="188" t="s">
        <v>18</v>
      </c>
    </row>
    <row r="22" spans="1:18" ht="38.25" customHeight="1" x14ac:dyDescent="0.25">
      <c r="A22" s="113" t="s">
        <v>650</v>
      </c>
      <c r="B22" s="58">
        <v>1</v>
      </c>
      <c r="C22" s="59">
        <v>800</v>
      </c>
      <c r="D22" s="58" t="s">
        <v>19</v>
      </c>
      <c r="E22" s="61"/>
      <c r="F22" s="141">
        <f t="shared" si="2"/>
        <v>0</v>
      </c>
      <c r="G22" s="142">
        <f t="shared" si="3"/>
        <v>0</v>
      </c>
      <c r="H22" s="142">
        <f t="shared" si="4"/>
        <v>0</v>
      </c>
      <c r="I22" s="142">
        <f t="shared" si="5"/>
        <v>0</v>
      </c>
      <c r="J22" s="88"/>
      <c r="K22" s="188" t="s">
        <v>18</v>
      </c>
    </row>
    <row r="23" spans="1:18" s="29" customFormat="1" ht="21" customHeight="1" thickBot="1" x14ac:dyDescent="0.3">
      <c r="A23" s="251" t="s">
        <v>34</v>
      </c>
      <c r="B23" s="251"/>
      <c r="C23" s="251"/>
      <c r="D23" s="251"/>
      <c r="E23" s="251"/>
      <c r="F23" s="251"/>
      <c r="G23" s="251"/>
      <c r="H23" s="252"/>
      <c r="I23" s="68">
        <f>SUM(H16:H22)</f>
        <v>0</v>
      </c>
      <c r="J23" s="69"/>
      <c r="K23" s="145"/>
      <c r="L23" s="70" t="s">
        <v>43</v>
      </c>
    </row>
    <row r="24" spans="1:18" s="29" customFormat="1" ht="25.5" customHeight="1" thickBot="1" x14ac:dyDescent="0.3">
      <c r="A24" s="251" t="s">
        <v>35</v>
      </c>
      <c r="B24" s="251"/>
      <c r="C24" s="251"/>
      <c r="D24" s="251"/>
      <c r="E24" s="251"/>
      <c r="F24" s="251"/>
      <c r="G24" s="251"/>
      <c r="H24" s="252"/>
      <c r="I24" s="71">
        <f>SUM(I16:I22)</f>
        <v>0</v>
      </c>
    </row>
    <row r="25" spans="1:18" s="29" customFormat="1" ht="25.5" customHeight="1" x14ac:dyDescent="0.25">
      <c r="A25" s="198"/>
      <c r="B25" s="198"/>
      <c r="C25" s="198"/>
      <c r="D25" s="198"/>
      <c r="E25" s="198"/>
      <c r="F25" s="198"/>
      <c r="G25" s="198"/>
      <c r="H25" s="198"/>
      <c r="I25" s="100"/>
    </row>
    <row r="26" spans="1:18" s="29" customFormat="1" ht="25.5" customHeight="1" x14ac:dyDescent="0.25">
      <c r="A26" s="248" t="s">
        <v>16</v>
      </c>
      <c r="B26" s="248"/>
      <c r="C26" s="248"/>
      <c r="D26" s="248"/>
      <c r="E26" s="248"/>
      <c r="F26" s="248"/>
      <c r="G26" s="248"/>
      <c r="H26" s="248"/>
      <c r="I26" s="248"/>
      <c r="J26" s="248"/>
      <c r="K26" s="248"/>
      <c r="L26" s="248"/>
      <c r="M26" s="248"/>
      <c r="N26" s="248"/>
      <c r="O26" s="248"/>
      <c r="P26" s="197"/>
    </row>
    <row r="27" spans="1:18" s="31" customFormat="1" ht="18.75" customHeight="1" x14ac:dyDescent="0.25">
      <c r="A27" s="30" t="s">
        <v>39</v>
      </c>
      <c r="B27" s="30"/>
      <c r="C27" s="30"/>
      <c r="D27" s="30"/>
      <c r="E27" s="30"/>
      <c r="F27" s="30"/>
      <c r="G27" s="30"/>
      <c r="H27" s="30"/>
      <c r="I27" s="30"/>
      <c r="J27" s="30"/>
      <c r="K27" s="30"/>
      <c r="L27" s="30"/>
      <c r="M27" s="30"/>
      <c r="N27" s="30"/>
      <c r="O27" s="30"/>
      <c r="P27" s="30"/>
      <c r="Q27" s="30"/>
      <c r="R27" s="30"/>
    </row>
    <row r="28" spans="1:18" s="31" customFormat="1" ht="15.75" x14ac:dyDescent="0.25">
      <c r="A28" s="30" t="s">
        <v>37</v>
      </c>
      <c r="B28" s="30"/>
      <c r="C28" s="30"/>
      <c r="D28" s="30"/>
      <c r="E28" s="30"/>
      <c r="F28" s="30"/>
      <c r="G28" s="30"/>
      <c r="H28" s="30"/>
      <c r="I28" s="30"/>
      <c r="J28" s="30"/>
      <c r="K28" s="30"/>
      <c r="L28" s="30"/>
      <c r="M28" s="30"/>
      <c r="N28" s="30"/>
      <c r="O28" s="30"/>
      <c r="P28" s="30"/>
      <c r="Q28" s="30"/>
      <c r="R28" s="30"/>
    </row>
    <row r="29" spans="1:18" s="31" customFormat="1" ht="15.75" x14ac:dyDescent="0.25">
      <c r="A29" s="30" t="s">
        <v>38</v>
      </c>
      <c r="B29" s="30"/>
      <c r="C29" s="30"/>
      <c r="D29" s="30"/>
      <c r="E29" s="30"/>
      <c r="F29" s="30"/>
      <c r="G29" s="30"/>
      <c r="H29" s="30"/>
      <c r="I29" s="30"/>
      <c r="J29" s="30"/>
      <c r="K29" s="30"/>
      <c r="L29" s="30"/>
      <c r="M29" s="30"/>
      <c r="N29" s="30"/>
      <c r="O29" s="30"/>
      <c r="P29" s="30"/>
      <c r="Q29" s="30"/>
      <c r="R29" s="30"/>
    </row>
    <row r="30" spans="1:18" s="36" customFormat="1" ht="15.75" x14ac:dyDescent="0.25">
      <c r="B30" s="40"/>
      <c r="K30" s="41"/>
      <c r="N30" s="42"/>
      <c r="O30" s="43"/>
      <c r="P30" s="43"/>
    </row>
    <row r="31" spans="1:18" s="36" customFormat="1" ht="15.75" x14ac:dyDescent="0.25">
      <c r="B31" s="40"/>
      <c r="K31" s="41"/>
      <c r="N31" s="42"/>
      <c r="O31" s="43"/>
      <c r="P31" s="43"/>
    </row>
    <row r="32" spans="1:18" s="36" customFormat="1" ht="15.75" x14ac:dyDescent="0.25">
      <c r="A32" s="34" t="s">
        <v>40</v>
      </c>
      <c r="B32" s="196"/>
      <c r="C32" s="246" t="s">
        <v>17</v>
      </c>
      <c r="D32" s="247"/>
      <c r="E32" s="79"/>
      <c r="F32" s="79"/>
      <c r="I32" s="79"/>
      <c r="K32" s="196" t="s">
        <v>41</v>
      </c>
      <c r="L32" s="196"/>
      <c r="M32" s="196"/>
      <c r="N32" s="196"/>
      <c r="O32" s="196"/>
      <c r="P32" s="196"/>
      <c r="Q32" s="196"/>
      <c r="R32" s="196"/>
    </row>
    <row r="33" s="6" customFormat="1" x14ac:dyDescent="0.25"/>
  </sheetData>
  <mergeCells count="20">
    <mergeCell ref="A23:H23"/>
    <mergeCell ref="A24:H24"/>
    <mergeCell ref="A26:O26"/>
    <mergeCell ref="C32:D32"/>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1" orientation="landscape" horizontalDpi="300" verticalDpi="300" r:id="rId1"/>
  <colBreaks count="1" manualBreakCount="1">
    <brk id="14"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7" zoomScaleNormal="100" workbookViewId="0">
      <selection activeCell="A24" sqref="A24"/>
    </sheetView>
  </sheetViews>
  <sheetFormatPr defaultRowHeight="15" x14ac:dyDescent="0.25"/>
  <cols>
    <col min="1" max="1" width="57.710937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105</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6" customHeight="1" x14ac:dyDescent="0.25">
      <c r="A16" s="113" t="s">
        <v>651</v>
      </c>
      <c r="B16" s="58">
        <v>1</v>
      </c>
      <c r="C16" s="59">
        <v>1000</v>
      </c>
      <c r="D16" s="58" t="s">
        <v>15</v>
      </c>
      <c r="E16" s="61"/>
      <c r="F16" s="141">
        <f>E16*22%</f>
        <v>0</v>
      </c>
      <c r="G16" s="142">
        <f t="shared" ref="G16:G23" si="0">E16+F16</f>
        <v>0</v>
      </c>
      <c r="H16" s="142">
        <f>E16*C16</f>
        <v>0</v>
      </c>
      <c r="I16" s="142">
        <f>C16*G16</f>
        <v>0</v>
      </c>
      <c r="J16" s="88"/>
      <c r="K16" s="188" t="s">
        <v>18</v>
      </c>
    </row>
    <row r="17" spans="1:18" ht="36" customHeight="1" x14ac:dyDescent="0.25">
      <c r="A17" s="113" t="s">
        <v>652</v>
      </c>
      <c r="B17" s="58">
        <v>1</v>
      </c>
      <c r="C17" s="59">
        <v>150</v>
      </c>
      <c r="D17" s="60" t="s">
        <v>19</v>
      </c>
      <c r="E17" s="61"/>
      <c r="F17" s="141">
        <f t="shared" ref="F17:F24" si="1">E17*22%</f>
        <v>0</v>
      </c>
      <c r="G17" s="142">
        <f t="shared" si="0"/>
        <v>0</v>
      </c>
      <c r="H17" s="142">
        <f t="shared" ref="H17:H23" si="2">E17*C17</f>
        <v>0</v>
      </c>
      <c r="I17" s="142">
        <f t="shared" ref="I17:I23" si="3">C17*G17</f>
        <v>0</v>
      </c>
      <c r="J17" s="88"/>
      <c r="K17" s="188" t="s">
        <v>18</v>
      </c>
    </row>
    <row r="18" spans="1:18" ht="36" customHeight="1" x14ac:dyDescent="0.25">
      <c r="A18" s="113" t="s">
        <v>653</v>
      </c>
      <c r="B18" s="58">
        <v>1</v>
      </c>
      <c r="C18" s="59">
        <v>110</v>
      </c>
      <c r="D18" s="58" t="s">
        <v>19</v>
      </c>
      <c r="E18" s="61"/>
      <c r="F18" s="141">
        <f t="shared" si="1"/>
        <v>0</v>
      </c>
      <c r="G18" s="142">
        <f t="shared" si="0"/>
        <v>0</v>
      </c>
      <c r="H18" s="142">
        <f t="shared" si="2"/>
        <v>0</v>
      </c>
      <c r="I18" s="142">
        <f t="shared" si="3"/>
        <v>0</v>
      </c>
      <c r="J18" s="88"/>
      <c r="K18" s="188" t="s">
        <v>18</v>
      </c>
    </row>
    <row r="19" spans="1:18" ht="36" customHeight="1" x14ac:dyDescent="0.25">
      <c r="A19" s="113" t="s">
        <v>654</v>
      </c>
      <c r="B19" s="58">
        <v>1</v>
      </c>
      <c r="C19" s="59">
        <v>100</v>
      </c>
      <c r="D19" s="60" t="s">
        <v>19</v>
      </c>
      <c r="E19" s="61"/>
      <c r="F19" s="141">
        <f t="shared" si="1"/>
        <v>0</v>
      </c>
      <c r="G19" s="142">
        <f t="shared" ref="G19" si="4">E19+F19</f>
        <v>0</v>
      </c>
      <c r="H19" s="142">
        <f t="shared" ref="H19" si="5">E19*C19</f>
        <v>0</v>
      </c>
      <c r="I19" s="142">
        <f t="shared" ref="I19" si="6">C19*G19</f>
        <v>0</v>
      </c>
      <c r="J19" s="88"/>
      <c r="K19" s="188" t="s">
        <v>18</v>
      </c>
    </row>
    <row r="20" spans="1:18" ht="36" customHeight="1" x14ac:dyDescent="0.25">
      <c r="A20" s="113" t="s">
        <v>655</v>
      </c>
      <c r="B20" s="58">
        <v>1</v>
      </c>
      <c r="C20" s="59">
        <v>1000</v>
      </c>
      <c r="D20" s="58" t="s">
        <v>15</v>
      </c>
      <c r="E20" s="61"/>
      <c r="F20" s="141">
        <f t="shared" si="1"/>
        <v>0</v>
      </c>
      <c r="G20" s="142">
        <f t="shared" si="0"/>
        <v>0</v>
      </c>
      <c r="H20" s="142">
        <f t="shared" si="2"/>
        <v>0</v>
      </c>
      <c r="I20" s="142">
        <f t="shared" si="3"/>
        <v>0</v>
      </c>
      <c r="J20" s="88"/>
      <c r="K20" s="188" t="s">
        <v>18</v>
      </c>
    </row>
    <row r="21" spans="1:18" ht="41.25" customHeight="1" x14ac:dyDescent="0.25">
      <c r="A21" s="113" t="s">
        <v>656</v>
      </c>
      <c r="B21" s="58">
        <v>1</v>
      </c>
      <c r="C21" s="59">
        <v>150</v>
      </c>
      <c r="D21" s="60" t="s">
        <v>19</v>
      </c>
      <c r="E21" s="61"/>
      <c r="F21" s="141">
        <f t="shared" si="1"/>
        <v>0</v>
      </c>
      <c r="G21" s="142">
        <f t="shared" si="0"/>
        <v>0</v>
      </c>
      <c r="H21" s="142">
        <f t="shared" si="2"/>
        <v>0</v>
      </c>
      <c r="I21" s="142">
        <f t="shared" si="3"/>
        <v>0</v>
      </c>
      <c r="J21" s="88"/>
      <c r="K21" s="188" t="s">
        <v>18</v>
      </c>
    </row>
    <row r="22" spans="1:18" ht="41.25" customHeight="1" x14ac:dyDescent="0.25">
      <c r="A22" s="113" t="s">
        <v>657</v>
      </c>
      <c r="B22" s="58">
        <v>1</v>
      </c>
      <c r="C22" s="59">
        <v>120</v>
      </c>
      <c r="D22" s="58" t="s">
        <v>19</v>
      </c>
      <c r="E22" s="61"/>
      <c r="F22" s="141">
        <f t="shared" si="1"/>
        <v>0</v>
      </c>
      <c r="G22" s="142">
        <f t="shared" si="0"/>
        <v>0</v>
      </c>
      <c r="H22" s="142">
        <f t="shared" si="2"/>
        <v>0</v>
      </c>
      <c r="I22" s="142">
        <f t="shared" si="3"/>
        <v>0</v>
      </c>
      <c r="J22" s="88"/>
      <c r="K22" s="188" t="s">
        <v>18</v>
      </c>
    </row>
    <row r="23" spans="1:18" ht="38.25" customHeight="1" x14ac:dyDescent="0.25">
      <c r="A23" s="113" t="s">
        <v>658</v>
      </c>
      <c r="B23" s="58">
        <v>1</v>
      </c>
      <c r="C23" s="59">
        <v>150</v>
      </c>
      <c r="D23" s="58" t="s">
        <v>19</v>
      </c>
      <c r="E23" s="61"/>
      <c r="F23" s="141">
        <f t="shared" si="1"/>
        <v>0</v>
      </c>
      <c r="G23" s="142">
        <f t="shared" si="0"/>
        <v>0</v>
      </c>
      <c r="H23" s="142">
        <f t="shared" si="2"/>
        <v>0</v>
      </c>
      <c r="I23" s="142">
        <f t="shared" si="3"/>
        <v>0</v>
      </c>
      <c r="J23" s="88"/>
      <c r="K23" s="188" t="s">
        <v>18</v>
      </c>
    </row>
    <row r="24" spans="1:18" ht="38.25" customHeight="1" x14ac:dyDescent="0.25">
      <c r="A24" s="113" t="s">
        <v>659</v>
      </c>
      <c r="B24" s="58">
        <v>1</v>
      </c>
      <c r="C24" s="59">
        <v>6</v>
      </c>
      <c r="D24" s="58" t="s">
        <v>19</v>
      </c>
      <c r="E24" s="61"/>
      <c r="F24" s="141">
        <f t="shared" si="1"/>
        <v>0</v>
      </c>
      <c r="G24" s="142">
        <f t="shared" ref="G24" si="7">E24+F24</f>
        <v>0</v>
      </c>
      <c r="H24" s="142">
        <f t="shared" ref="H24" si="8">E24*C24</f>
        <v>0</v>
      </c>
      <c r="I24" s="142">
        <f t="shared" ref="I24" si="9">C24*G24</f>
        <v>0</v>
      </c>
      <c r="J24" s="88"/>
      <c r="K24" s="188" t="s">
        <v>18</v>
      </c>
    </row>
    <row r="25" spans="1:18" s="29" customFormat="1" ht="21" customHeight="1" thickBot="1" x14ac:dyDescent="0.3">
      <c r="A25" s="251" t="s">
        <v>34</v>
      </c>
      <c r="B25" s="251"/>
      <c r="C25" s="251"/>
      <c r="D25" s="251"/>
      <c r="E25" s="251"/>
      <c r="F25" s="251"/>
      <c r="G25" s="251"/>
      <c r="H25" s="252"/>
      <c r="I25" s="68">
        <f>SUM(H16:H24)</f>
        <v>0</v>
      </c>
      <c r="J25" s="69"/>
      <c r="K25" s="145"/>
      <c r="L25" s="70" t="s">
        <v>43</v>
      </c>
    </row>
    <row r="26" spans="1:18" s="29" customFormat="1" ht="25.5" customHeight="1" thickBot="1" x14ac:dyDescent="0.3">
      <c r="A26" s="251" t="s">
        <v>106</v>
      </c>
      <c r="B26" s="251"/>
      <c r="C26" s="251"/>
      <c r="D26" s="251"/>
      <c r="E26" s="251"/>
      <c r="F26" s="251"/>
      <c r="G26" s="251"/>
      <c r="H26" s="252"/>
      <c r="I26" s="71">
        <f>SUM(I16:I24)</f>
        <v>0</v>
      </c>
    </row>
    <row r="27" spans="1:18" s="29" customFormat="1" ht="25.5" customHeight="1" x14ac:dyDescent="0.25">
      <c r="A27" s="198"/>
      <c r="B27" s="198"/>
      <c r="C27" s="198"/>
      <c r="D27" s="198"/>
      <c r="E27" s="198"/>
      <c r="F27" s="198"/>
      <c r="G27" s="198"/>
      <c r="H27" s="198"/>
      <c r="I27" s="100"/>
    </row>
    <row r="28" spans="1:18" s="29" customFormat="1" ht="25.5" customHeight="1" x14ac:dyDescent="0.25">
      <c r="A28" s="248" t="s">
        <v>16</v>
      </c>
      <c r="B28" s="248"/>
      <c r="C28" s="248"/>
      <c r="D28" s="248"/>
      <c r="E28" s="248"/>
      <c r="F28" s="248"/>
      <c r="G28" s="248"/>
      <c r="H28" s="248"/>
      <c r="I28" s="248"/>
      <c r="J28" s="248"/>
      <c r="K28" s="248"/>
      <c r="L28" s="248"/>
      <c r="M28" s="248"/>
      <c r="N28" s="248"/>
      <c r="O28" s="248"/>
      <c r="P28" s="197"/>
    </row>
    <row r="29" spans="1:18" s="31" customFormat="1" ht="18.75" customHeight="1" x14ac:dyDescent="0.25">
      <c r="A29" s="30" t="s">
        <v>39</v>
      </c>
      <c r="B29" s="30"/>
      <c r="C29" s="30"/>
      <c r="D29" s="30"/>
      <c r="E29" s="30"/>
      <c r="F29" s="30"/>
      <c r="G29" s="30"/>
      <c r="H29" s="30"/>
      <c r="I29" s="30"/>
      <c r="J29" s="30"/>
      <c r="K29" s="30"/>
      <c r="L29" s="30"/>
      <c r="M29" s="30"/>
      <c r="N29" s="30"/>
      <c r="O29" s="30"/>
      <c r="P29" s="30"/>
      <c r="Q29" s="30"/>
      <c r="R29" s="30"/>
    </row>
    <row r="30" spans="1:18" s="31" customFormat="1" ht="15.75" x14ac:dyDescent="0.25">
      <c r="A30" s="30" t="s">
        <v>37</v>
      </c>
      <c r="B30" s="30"/>
      <c r="C30" s="30"/>
      <c r="D30" s="30"/>
      <c r="E30" s="30"/>
      <c r="F30" s="30"/>
      <c r="G30" s="30"/>
      <c r="H30" s="30"/>
      <c r="I30" s="30"/>
      <c r="J30" s="30"/>
      <c r="K30" s="30"/>
      <c r="L30" s="30"/>
      <c r="M30" s="30"/>
      <c r="N30" s="30"/>
      <c r="O30" s="30"/>
      <c r="P30" s="30"/>
      <c r="Q30" s="30"/>
      <c r="R30" s="30"/>
    </row>
    <row r="31" spans="1:18" s="31" customFormat="1" ht="15.75" x14ac:dyDescent="0.25">
      <c r="A31" s="30" t="s">
        <v>38</v>
      </c>
      <c r="B31" s="30"/>
      <c r="C31" s="30"/>
      <c r="D31" s="30"/>
      <c r="E31" s="30"/>
      <c r="F31" s="30"/>
      <c r="G31" s="30"/>
      <c r="H31" s="30"/>
      <c r="I31" s="30"/>
      <c r="J31" s="30"/>
      <c r="K31" s="30"/>
      <c r="L31" s="30"/>
      <c r="M31" s="30"/>
      <c r="N31" s="30"/>
      <c r="O31" s="30"/>
      <c r="P31" s="30"/>
      <c r="Q31" s="30"/>
      <c r="R31" s="30"/>
    </row>
    <row r="32" spans="1:18" s="36" customFormat="1" ht="15.75" x14ac:dyDescent="0.25">
      <c r="B32" s="40"/>
      <c r="K32" s="41"/>
      <c r="N32" s="42"/>
      <c r="O32" s="43"/>
      <c r="P32" s="43"/>
    </row>
    <row r="33" spans="1:18" s="36" customFormat="1" ht="15.75" x14ac:dyDescent="0.25">
      <c r="B33" s="40"/>
      <c r="K33" s="41"/>
      <c r="N33" s="42"/>
      <c r="O33" s="43"/>
      <c r="P33" s="43"/>
    </row>
    <row r="34" spans="1:18" s="36" customFormat="1" ht="15.75" x14ac:dyDescent="0.25">
      <c r="A34" s="34" t="s">
        <v>40</v>
      </c>
      <c r="B34" s="196"/>
      <c r="C34" s="246" t="s">
        <v>17</v>
      </c>
      <c r="D34" s="247"/>
      <c r="E34" s="79"/>
      <c r="F34" s="79"/>
      <c r="I34" s="79"/>
      <c r="K34" s="196" t="s">
        <v>41</v>
      </c>
      <c r="L34" s="196"/>
      <c r="M34" s="196"/>
      <c r="N34" s="196"/>
      <c r="O34" s="196"/>
      <c r="P34" s="196"/>
      <c r="Q34" s="196"/>
      <c r="R34" s="196"/>
    </row>
    <row r="35" spans="1:18" s="6" customFormat="1" x14ac:dyDescent="0.25"/>
  </sheetData>
  <mergeCells count="20">
    <mergeCell ref="A25:H25"/>
    <mergeCell ref="A26:H26"/>
    <mergeCell ref="A28:O28"/>
    <mergeCell ref="C34:D34"/>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1" orientation="landscape" horizontalDpi="300" verticalDpi="300" r:id="rId1"/>
  <colBreaks count="1" manualBreakCount="1">
    <brk id="14"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9" sqref="A19"/>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99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50.25" customHeight="1" x14ac:dyDescent="0.25">
      <c r="A16" s="113" t="s">
        <v>660</v>
      </c>
      <c r="B16" s="58">
        <v>1</v>
      </c>
      <c r="C16" s="59">
        <v>300</v>
      </c>
      <c r="D16" s="60" t="s">
        <v>19</v>
      </c>
      <c r="E16" s="61"/>
      <c r="F16" s="141">
        <f>E16*22%</f>
        <v>0</v>
      </c>
      <c r="G16" s="142">
        <f t="shared" ref="G16" si="0">E16+F16</f>
        <v>0</v>
      </c>
      <c r="H16" s="142">
        <f>E16*C16</f>
        <v>0</v>
      </c>
      <c r="I16" s="142">
        <f>C16*G16</f>
        <v>0</v>
      </c>
      <c r="J16" s="88"/>
      <c r="K16" s="188" t="s">
        <v>18</v>
      </c>
    </row>
    <row r="17" spans="1:18" s="29" customFormat="1" ht="21" customHeight="1" thickBot="1" x14ac:dyDescent="0.3">
      <c r="A17" s="251" t="s">
        <v>34</v>
      </c>
      <c r="B17" s="251"/>
      <c r="C17" s="251"/>
      <c r="D17" s="251"/>
      <c r="E17" s="251"/>
      <c r="F17" s="251"/>
      <c r="G17" s="251"/>
      <c r="H17" s="252"/>
      <c r="I17" s="68">
        <f>SUM(H16:H16)</f>
        <v>0</v>
      </c>
      <c r="J17" s="69"/>
      <c r="K17" s="145"/>
      <c r="L17" s="70" t="s">
        <v>43</v>
      </c>
    </row>
    <row r="18" spans="1:18" s="29" customFormat="1" ht="25.5" customHeight="1" thickBot="1" x14ac:dyDescent="0.3">
      <c r="A18" s="251" t="s">
        <v>103</v>
      </c>
      <c r="B18" s="251"/>
      <c r="C18" s="251"/>
      <c r="D18" s="251"/>
      <c r="E18" s="251"/>
      <c r="F18" s="251"/>
      <c r="G18" s="251"/>
      <c r="H18" s="252"/>
      <c r="I18" s="71">
        <f>SUM(I16:I16)</f>
        <v>0</v>
      </c>
    </row>
    <row r="19" spans="1:18" s="29" customFormat="1" ht="25.5" customHeight="1" x14ac:dyDescent="0.25">
      <c r="A19" s="198"/>
      <c r="B19" s="198"/>
      <c r="C19" s="198"/>
      <c r="D19" s="198"/>
      <c r="E19" s="198"/>
      <c r="F19" s="198"/>
      <c r="G19" s="198"/>
      <c r="H19" s="198"/>
      <c r="I19" s="100"/>
    </row>
    <row r="20" spans="1:18" s="29" customFormat="1" ht="25.5" customHeight="1" x14ac:dyDescent="0.25">
      <c r="A20" s="248" t="s">
        <v>16</v>
      </c>
      <c r="B20" s="248"/>
      <c r="C20" s="248"/>
      <c r="D20" s="248"/>
      <c r="E20" s="248"/>
      <c r="F20" s="248"/>
      <c r="G20" s="248"/>
      <c r="H20" s="248"/>
      <c r="I20" s="248"/>
      <c r="J20" s="248"/>
      <c r="K20" s="248"/>
      <c r="L20" s="248"/>
      <c r="M20" s="248"/>
      <c r="N20" s="248"/>
      <c r="O20" s="248"/>
      <c r="P20" s="197"/>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196"/>
      <c r="C26" s="246" t="s">
        <v>17</v>
      </c>
      <c r="D26" s="247"/>
      <c r="E26" s="79"/>
      <c r="F26" s="79"/>
      <c r="I26" s="79"/>
      <c r="K26" s="196" t="s">
        <v>41</v>
      </c>
      <c r="L26" s="196"/>
      <c r="M26" s="196"/>
      <c r="N26" s="196"/>
      <c r="O26" s="196"/>
      <c r="P26" s="196"/>
      <c r="Q26" s="196"/>
      <c r="R26" s="196"/>
    </row>
    <row r="27" spans="1:18" s="6" customFormat="1" x14ac:dyDescent="0.25"/>
  </sheetData>
  <mergeCells count="20">
    <mergeCell ref="A17:H17"/>
    <mergeCell ref="A18:H18"/>
    <mergeCell ref="A20:O20"/>
    <mergeCell ref="C26:D26"/>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3" orientation="landscape" horizontalDpi="300" verticalDpi="300" r:id="rId1"/>
  <colBreaks count="1" manualBreakCount="1">
    <brk id="14"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10" zoomScaleNormal="100" workbookViewId="0">
      <selection activeCell="A31" sqref="A31"/>
    </sheetView>
  </sheetViews>
  <sheetFormatPr defaultRowHeight="15" x14ac:dyDescent="0.25"/>
  <cols>
    <col min="1" max="1" width="57.710937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6" t="s">
        <v>32</v>
      </c>
      <c r="I15" s="137" t="s">
        <v>33</v>
      </c>
      <c r="J15" s="137">
        <v>10</v>
      </c>
      <c r="K15" s="140">
        <v>11</v>
      </c>
    </row>
    <row r="16" spans="1:11" ht="24" customHeight="1" x14ac:dyDescent="0.25">
      <c r="A16" s="208" t="s">
        <v>661</v>
      </c>
      <c r="B16" s="105">
        <v>1</v>
      </c>
      <c r="C16" s="59">
        <v>500</v>
      </c>
      <c r="D16" s="105" t="s">
        <v>19</v>
      </c>
      <c r="E16" s="136"/>
      <c r="F16" s="141">
        <f t="shared" ref="F16" si="0">E16*9.5%</f>
        <v>0</v>
      </c>
      <c r="G16" s="142">
        <f t="shared" ref="G16" si="1">E16+F16</f>
        <v>0</v>
      </c>
      <c r="H16" s="142">
        <f>E16*C16</f>
        <v>0</v>
      </c>
      <c r="I16" s="142">
        <f>C16*G16</f>
        <v>0</v>
      </c>
      <c r="J16" s="88"/>
      <c r="K16" s="188" t="s">
        <v>18</v>
      </c>
    </row>
    <row r="17" spans="1:12" ht="27.75" customHeight="1" x14ac:dyDescent="0.25">
      <c r="A17" s="208" t="s">
        <v>662</v>
      </c>
      <c r="B17" s="105">
        <v>1</v>
      </c>
      <c r="C17" s="59">
        <v>800</v>
      </c>
      <c r="D17" s="105" t="s">
        <v>19</v>
      </c>
      <c r="E17" s="136"/>
      <c r="F17" s="141">
        <f t="shared" ref="F17:F31" si="2">E17*9.5%</f>
        <v>0</v>
      </c>
      <c r="G17" s="142">
        <f t="shared" ref="G17:G31" si="3">E17+F17</f>
        <v>0</v>
      </c>
      <c r="H17" s="142">
        <f t="shared" ref="H17:H31" si="4">E17*C17</f>
        <v>0</v>
      </c>
      <c r="I17" s="142">
        <f t="shared" ref="I17:I31" si="5">C17*G17</f>
        <v>0</v>
      </c>
      <c r="J17" s="88"/>
      <c r="K17" s="188" t="s">
        <v>18</v>
      </c>
    </row>
    <row r="18" spans="1:12" ht="21" customHeight="1" x14ac:dyDescent="0.25">
      <c r="A18" s="208" t="s">
        <v>663</v>
      </c>
      <c r="B18" s="105">
        <v>1</v>
      </c>
      <c r="C18" s="59">
        <v>5000</v>
      </c>
      <c r="D18" s="105" t="s">
        <v>19</v>
      </c>
      <c r="E18" s="136"/>
      <c r="F18" s="141">
        <f t="shared" si="2"/>
        <v>0</v>
      </c>
      <c r="G18" s="142">
        <f t="shared" si="3"/>
        <v>0</v>
      </c>
      <c r="H18" s="142">
        <f t="shared" si="4"/>
        <v>0</v>
      </c>
      <c r="I18" s="142">
        <f t="shared" si="5"/>
        <v>0</v>
      </c>
      <c r="J18" s="88"/>
      <c r="K18" s="188" t="s">
        <v>18</v>
      </c>
    </row>
    <row r="19" spans="1:12" ht="21" customHeight="1" x14ac:dyDescent="0.25">
      <c r="A19" s="208" t="s">
        <v>664</v>
      </c>
      <c r="B19" s="105">
        <v>1</v>
      </c>
      <c r="C19" s="59">
        <v>500</v>
      </c>
      <c r="D19" s="105" t="s">
        <v>19</v>
      </c>
      <c r="E19" s="136"/>
      <c r="F19" s="141">
        <f t="shared" si="2"/>
        <v>0</v>
      </c>
      <c r="G19" s="142">
        <f t="shared" si="3"/>
        <v>0</v>
      </c>
      <c r="H19" s="142">
        <f t="shared" si="4"/>
        <v>0</v>
      </c>
      <c r="I19" s="142">
        <f t="shared" si="5"/>
        <v>0</v>
      </c>
      <c r="J19" s="88"/>
      <c r="K19" s="188" t="s">
        <v>18</v>
      </c>
    </row>
    <row r="20" spans="1:12" ht="24" customHeight="1" x14ac:dyDescent="0.25">
      <c r="A20" s="208" t="s">
        <v>665</v>
      </c>
      <c r="B20" s="105">
        <v>1</v>
      </c>
      <c r="C20" s="59">
        <v>1000</v>
      </c>
      <c r="D20" s="105" t="s">
        <v>19</v>
      </c>
      <c r="E20" s="136"/>
      <c r="F20" s="141">
        <f t="shared" si="2"/>
        <v>0</v>
      </c>
      <c r="G20" s="142">
        <f t="shared" si="3"/>
        <v>0</v>
      </c>
      <c r="H20" s="142">
        <f t="shared" si="4"/>
        <v>0</v>
      </c>
      <c r="I20" s="142">
        <f t="shared" si="5"/>
        <v>0</v>
      </c>
      <c r="J20" s="88"/>
      <c r="K20" s="188" t="s">
        <v>18</v>
      </c>
    </row>
    <row r="21" spans="1:12" ht="21.75" customHeight="1" x14ac:dyDescent="0.25">
      <c r="A21" s="208" t="s">
        <v>666</v>
      </c>
      <c r="B21" s="105">
        <v>1</v>
      </c>
      <c r="C21" s="59">
        <v>700</v>
      </c>
      <c r="D21" s="105" t="s">
        <v>19</v>
      </c>
      <c r="E21" s="61"/>
      <c r="F21" s="141">
        <f t="shared" si="2"/>
        <v>0</v>
      </c>
      <c r="G21" s="142">
        <f t="shared" si="3"/>
        <v>0</v>
      </c>
      <c r="H21" s="142">
        <f t="shared" si="4"/>
        <v>0</v>
      </c>
      <c r="I21" s="142">
        <f t="shared" si="5"/>
        <v>0</v>
      </c>
      <c r="J21" s="88"/>
      <c r="K21" s="188" t="s">
        <v>18</v>
      </c>
    </row>
    <row r="22" spans="1:12" ht="26.25" customHeight="1" x14ac:dyDescent="0.25">
      <c r="A22" s="208" t="s">
        <v>667</v>
      </c>
      <c r="B22" s="105">
        <v>1</v>
      </c>
      <c r="C22" s="59">
        <v>500</v>
      </c>
      <c r="D22" s="105" t="s">
        <v>19</v>
      </c>
      <c r="E22" s="61"/>
      <c r="F22" s="141">
        <f t="shared" si="2"/>
        <v>0</v>
      </c>
      <c r="G22" s="142">
        <f t="shared" si="3"/>
        <v>0</v>
      </c>
      <c r="H22" s="142">
        <f t="shared" si="4"/>
        <v>0</v>
      </c>
      <c r="I22" s="142">
        <f t="shared" si="5"/>
        <v>0</v>
      </c>
      <c r="J22" s="88"/>
      <c r="K22" s="188" t="s">
        <v>18</v>
      </c>
    </row>
    <row r="23" spans="1:12" ht="28.5" customHeight="1" x14ac:dyDescent="0.25">
      <c r="A23" s="208" t="s">
        <v>668</v>
      </c>
      <c r="B23" s="105">
        <v>1</v>
      </c>
      <c r="C23" s="59">
        <v>500</v>
      </c>
      <c r="D23" s="105" t="s">
        <v>19</v>
      </c>
      <c r="E23" s="61"/>
      <c r="F23" s="141">
        <f t="shared" si="2"/>
        <v>0</v>
      </c>
      <c r="G23" s="142">
        <f t="shared" si="3"/>
        <v>0</v>
      </c>
      <c r="H23" s="142">
        <f t="shared" si="4"/>
        <v>0</v>
      </c>
      <c r="I23" s="142">
        <f t="shared" si="5"/>
        <v>0</v>
      </c>
      <c r="J23" s="88"/>
      <c r="K23" s="188" t="s">
        <v>18</v>
      </c>
    </row>
    <row r="24" spans="1:12" ht="27" customHeight="1" x14ac:dyDescent="0.25">
      <c r="A24" s="208" t="s">
        <v>669</v>
      </c>
      <c r="B24" s="105">
        <v>1</v>
      </c>
      <c r="C24" s="59">
        <v>1000</v>
      </c>
      <c r="D24" s="105" t="s">
        <v>19</v>
      </c>
      <c r="E24" s="61"/>
      <c r="F24" s="141">
        <f t="shared" si="2"/>
        <v>0</v>
      </c>
      <c r="G24" s="142">
        <f t="shared" si="3"/>
        <v>0</v>
      </c>
      <c r="H24" s="142">
        <f t="shared" si="4"/>
        <v>0</v>
      </c>
      <c r="I24" s="142">
        <f t="shared" si="5"/>
        <v>0</v>
      </c>
      <c r="J24" s="88"/>
      <c r="K24" s="188" t="s">
        <v>18</v>
      </c>
    </row>
    <row r="25" spans="1:12" ht="23.25" customHeight="1" x14ac:dyDescent="0.25">
      <c r="A25" s="208" t="s">
        <v>670</v>
      </c>
      <c r="B25" s="105">
        <v>1</v>
      </c>
      <c r="C25" s="59">
        <v>200</v>
      </c>
      <c r="D25" s="105" t="s">
        <v>19</v>
      </c>
      <c r="E25" s="61"/>
      <c r="F25" s="141">
        <f t="shared" si="2"/>
        <v>0</v>
      </c>
      <c r="G25" s="142">
        <f t="shared" si="3"/>
        <v>0</v>
      </c>
      <c r="H25" s="142">
        <f t="shared" si="4"/>
        <v>0</v>
      </c>
      <c r="I25" s="142">
        <f t="shared" si="5"/>
        <v>0</v>
      </c>
      <c r="J25" s="88"/>
      <c r="K25" s="188" t="s">
        <v>18</v>
      </c>
    </row>
    <row r="26" spans="1:12" ht="24.75" customHeight="1" x14ac:dyDescent="0.25">
      <c r="A26" s="208" t="s">
        <v>671</v>
      </c>
      <c r="B26" s="105">
        <v>1</v>
      </c>
      <c r="C26" s="59">
        <v>500</v>
      </c>
      <c r="D26" s="105" t="s">
        <v>19</v>
      </c>
      <c r="E26" s="61"/>
      <c r="F26" s="141">
        <f t="shared" si="2"/>
        <v>0</v>
      </c>
      <c r="G26" s="142">
        <f t="shared" si="3"/>
        <v>0</v>
      </c>
      <c r="H26" s="142">
        <f t="shared" si="4"/>
        <v>0</v>
      </c>
      <c r="I26" s="142">
        <f t="shared" si="5"/>
        <v>0</v>
      </c>
      <c r="J26" s="88"/>
      <c r="K26" s="188" t="s">
        <v>18</v>
      </c>
    </row>
    <row r="27" spans="1:12" ht="26.25" customHeight="1" x14ac:dyDescent="0.25">
      <c r="A27" s="208" t="s">
        <v>672</v>
      </c>
      <c r="B27" s="105">
        <v>1</v>
      </c>
      <c r="C27" s="59">
        <v>2500</v>
      </c>
      <c r="D27" s="105" t="s">
        <v>19</v>
      </c>
      <c r="E27" s="61"/>
      <c r="F27" s="141">
        <f t="shared" si="2"/>
        <v>0</v>
      </c>
      <c r="G27" s="142">
        <f t="shared" si="3"/>
        <v>0</v>
      </c>
      <c r="H27" s="142">
        <f t="shared" si="4"/>
        <v>0</v>
      </c>
      <c r="I27" s="142">
        <f t="shared" si="5"/>
        <v>0</v>
      </c>
      <c r="J27" s="88"/>
      <c r="K27" s="188" t="s">
        <v>18</v>
      </c>
    </row>
    <row r="28" spans="1:12" ht="24" customHeight="1" x14ac:dyDescent="0.25">
      <c r="A28" s="208" t="s">
        <v>673</v>
      </c>
      <c r="B28" s="105">
        <v>1</v>
      </c>
      <c r="C28" s="59">
        <v>300</v>
      </c>
      <c r="D28" s="105" t="s">
        <v>19</v>
      </c>
      <c r="E28" s="61"/>
      <c r="F28" s="141">
        <f t="shared" si="2"/>
        <v>0</v>
      </c>
      <c r="G28" s="142">
        <f t="shared" si="3"/>
        <v>0</v>
      </c>
      <c r="H28" s="142">
        <f t="shared" si="4"/>
        <v>0</v>
      </c>
      <c r="I28" s="142">
        <f t="shared" si="5"/>
        <v>0</v>
      </c>
      <c r="J28" s="88"/>
      <c r="K28" s="188" t="s">
        <v>18</v>
      </c>
    </row>
    <row r="29" spans="1:12" ht="25.5" customHeight="1" x14ac:dyDescent="0.25">
      <c r="A29" s="208" t="s">
        <v>674</v>
      </c>
      <c r="B29" s="105">
        <v>1</v>
      </c>
      <c r="C29" s="59">
        <v>1000</v>
      </c>
      <c r="D29" s="105" t="s">
        <v>19</v>
      </c>
      <c r="E29" s="61"/>
      <c r="F29" s="141">
        <f t="shared" si="2"/>
        <v>0</v>
      </c>
      <c r="G29" s="142">
        <f t="shared" si="3"/>
        <v>0</v>
      </c>
      <c r="H29" s="142">
        <f t="shared" si="4"/>
        <v>0</v>
      </c>
      <c r="I29" s="142">
        <f t="shared" si="5"/>
        <v>0</v>
      </c>
      <c r="J29" s="88"/>
      <c r="K29" s="188" t="s">
        <v>18</v>
      </c>
    </row>
    <row r="30" spans="1:12" ht="22.5" customHeight="1" x14ac:dyDescent="0.25">
      <c r="A30" s="208" t="s">
        <v>675</v>
      </c>
      <c r="B30" s="105">
        <v>1</v>
      </c>
      <c r="C30" s="59">
        <v>300</v>
      </c>
      <c r="D30" s="105" t="s">
        <v>19</v>
      </c>
      <c r="E30" s="61"/>
      <c r="F30" s="141">
        <f t="shared" si="2"/>
        <v>0</v>
      </c>
      <c r="G30" s="142">
        <f t="shared" si="3"/>
        <v>0</v>
      </c>
      <c r="H30" s="142">
        <f t="shared" si="4"/>
        <v>0</v>
      </c>
      <c r="I30" s="142">
        <f t="shared" si="5"/>
        <v>0</v>
      </c>
      <c r="J30" s="88"/>
      <c r="K30" s="188" t="s">
        <v>18</v>
      </c>
    </row>
    <row r="31" spans="1:12" ht="27" customHeight="1" x14ac:dyDescent="0.25">
      <c r="A31" s="208" t="s">
        <v>676</v>
      </c>
      <c r="B31" s="105">
        <v>1</v>
      </c>
      <c r="C31" s="59">
        <v>200</v>
      </c>
      <c r="D31" s="105" t="s">
        <v>19</v>
      </c>
      <c r="E31" s="61"/>
      <c r="F31" s="141">
        <f t="shared" si="2"/>
        <v>0</v>
      </c>
      <c r="G31" s="142">
        <f t="shared" si="3"/>
        <v>0</v>
      </c>
      <c r="H31" s="142">
        <f t="shared" si="4"/>
        <v>0</v>
      </c>
      <c r="I31" s="142">
        <f t="shared" si="5"/>
        <v>0</v>
      </c>
      <c r="J31" s="88"/>
      <c r="K31" s="188" t="s">
        <v>18</v>
      </c>
    </row>
    <row r="32" spans="1:12" s="29" customFormat="1" ht="21" customHeight="1" thickBot="1" x14ac:dyDescent="0.3">
      <c r="A32" s="251" t="s">
        <v>34</v>
      </c>
      <c r="B32" s="251"/>
      <c r="C32" s="251"/>
      <c r="D32" s="251"/>
      <c r="E32" s="251"/>
      <c r="F32" s="251"/>
      <c r="G32" s="251"/>
      <c r="H32" s="252"/>
      <c r="I32" s="68">
        <f>SUM(H16:H31)</f>
        <v>0</v>
      </c>
      <c r="J32" s="69"/>
      <c r="K32" s="145"/>
      <c r="L32" s="70" t="s">
        <v>43</v>
      </c>
    </row>
    <row r="33" spans="1:18" s="29" customFormat="1" ht="25.5" customHeight="1" thickBot="1" x14ac:dyDescent="0.3">
      <c r="A33" s="251" t="s">
        <v>35</v>
      </c>
      <c r="B33" s="251"/>
      <c r="C33" s="251"/>
      <c r="D33" s="251"/>
      <c r="E33" s="251"/>
      <c r="F33" s="251"/>
      <c r="G33" s="251"/>
      <c r="H33" s="252"/>
      <c r="I33" s="71">
        <f>SUM(I16:I31)</f>
        <v>0</v>
      </c>
    </row>
    <row r="34" spans="1:18" s="29" customFormat="1" ht="25.5" customHeight="1" x14ac:dyDescent="0.25">
      <c r="A34" s="198"/>
      <c r="B34" s="198"/>
      <c r="C34" s="198"/>
      <c r="D34" s="198"/>
      <c r="E34" s="198"/>
      <c r="F34" s="198"/>
      <c r="G34" s="198"/>
      <c r="H34" s="198"/>
      <c r="I34" s="100"/>
    </row>
    <row r="35" spans="1:18" s="29" customFormat="1" ht="25.5" customHeight="1" x14ac:dyDescent="0.25">
      <c r="A35" s="248" t="s">
        <v>16</v>
      </c>
      <c r="B35" s="248"/>
      <c r="C35" s="248"/>
      <c r="D35" s="248"/>
      <c r="E35" s="248"/>
      <c r="F35" s="248"/>
      <c r="G35" s="248"/>
      <c r="H35" s="248"/>
      <c r="I35" s="248"/>
      <c r="J35" s="248"/>
      <c r="K35" s="248"/>
      <c r="L35" s="248"/>
      <c r="M35" s="248"/>
      <c r="N35" s="248"/>
      <c r="O35" s="248"/>
      <c r="P35" s="197"/>
    </row>
    <row r="36" spans="1:18" s="31" customFormat="1" ht="18.75" customHeight="1" x14ac:dyDescent="0.25">
      <c r="A36" s="30" t="s">
        <v>39</v>
      </c>
      <c r="B36" s="30"/>
      <c r="C36" s="30"/>
      <c r="D36" s="30"/>
      <c r="E36" s="30"/>
      <c r="F36" s="30"/>
      <c r="G36" s="30"/>
      <c r="H36" s="30"/>
      <c r="I36" s="30"/>
      <c r="J36" s="30"/>
      <c r="K36" s="30"/>
      <c r="L36" s="30"/>
      <c r="M36" s="30"/>
      <c r="N36" s="30"/>
      <c r="O36" s="30"/>
      <c r="P36" s="30"/>
      <c r="Q36" s="30"/>
      <c r="R36" s="30"/>
    </row>
    <row r="37" spans="1:18" s="31" customFormat="1" ht="15.75" x14ac:dyDescent="0.25">
      <c r="A37" s="30" t="s">
        <v>37</v>
      </c>
      <c r="B37" s="30"/>
      <c r="C37" s="30"/>
      <c r="D37" s="30"/>
      <c r="E37" s="30"/>
      <c r="F37" s="30"/>
      <c r="G37" s="30"/>
      <c r="H37" s="30"/>
      <c r="I37" s="30"/>
      <c r="J37" s="30"/>
      <c r="K37" s="30"/>
      <c r="L37" s="30"/>
      <c r="M37" s="30"/>
      <c r="N37" s="30"/>
      <c r="O37" s="30"/>
      <c r="P37" s="30"/>
      <c r="Q37" s="30"/>
      <c r="R37" s="30"/>
    </row>
    <row r="38" spans="1:18" s="31" customFormat="1" ht="15.75" x14ac:dyDescent="0.25">
      <c r="A38" s="30" t="s">
        <v>38</v>
      </c>
      <c r="B38" s="30"/>
      <c r="C38" s="30"/>
      <c r="D38" s="30"/>
      <c r="E38" s="30"/>
      <c r="F38" s="30"/>
      <c r="G38" s="30"/>
      <c r="H38" s="30"/>
      <c r="I38" s="30"/>
      <c r="J38" s="30"/>
      <c r="K38" s="30"/>
      <c r="L38" s="30"/>
      <c r="M38" s="30"/>
      <c r="N38" s="30"/>
      <c r="O38" s="30"/>
      <c r="P38" s="30"/>
      <c r="Q38" s="30"/>
      <c r="R38" s="30"/>
    </row>
    <row r="39" spans="1:18" s="36" customFormat="1" ht="15.75" x14ac:dyDescent="0.25">
      <c r="B39" s="40"/>
      <c r="K39" s="41"/>
      <c r="N39" s="42"/>
      <c r="O39" s="43"/>
      <c r="P39" s="43"/>
    </row>
    <row r="40" spans="1:18" s="36" customFormat="1" ht="15.75" x14ac:dyDescent="0.25">
      <c r="B40" s="40"/>
      <c r="K40" s="41"/>
      <c r="N40" s="42"/>
      <c r="O40" s="43"/>
      <c r="P40" s="43"/>
    </row>
    <row r="41" spans="1:18" s="36" customFormat="1" ht="15.75" x14ac:dyDescent="0.25">
      <c r="A41" s="34" t="s">
        <v>40</v>
      </c>
      <c r="B41" s="196"/>
      <c r="C41" s="246" t="s">
        <v>17</v>
      </c>
      <c r="D41" s="247"/>
      <c r="E41" s="79"/>
      <c r="F41" s="79"/>
      <c r="I41" s="79"/>
      <c r="K41" s="196" t="s">
        <v>41</v>
      </c>
      <c r="L41" s="196"/>
      <c r="M41" s="196"/>
      <c r="N41" s="196"/>
      <c r="O41" s="196"/>
      <c r="P41" s="196"/>
      <c r="Q41" s="196"/>
      <c r="R41" s="196"/>
    </row>
    <row r="42" spans="1:18" s="6" customFormat="1" x14ac:dyDescent="0.25"/>
  </sheetData>
  <mergeCells count="20">
    <mergeCell ref="A32:H32"/>
    <mergeCell ref="A33:H33"/>
    <mergeCell ref="A35:O35"/>
    <mergeCell ref="C41:D41"/>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57" orientation="landscape" horizontalDpi="300" verticalDpi="300" r:id="rId1"/>
  <colBreaks count="1" manualBreakCount="1">
    <brk id="14"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44.25" customHeight="1" x14ac:dyDescent="0.25">
      <c r="A16" s="148" t="s">
        <v>677</v>
      </c>
      <c r="B16" s="116">
        <v>1</v>
      </c>
      <c r="C16" s="59">
        <v>6000</v>
      </c>
      <c r="D16" s="116" t="s">
        <v>13</v>
      </c>
      <c r="E16" s="61"/>
      <c r="F16" s="141">
        <f t="shared" ref="F16" si="0">E16*9.5%</f>
        <v>0</v>
      </c>
      <c r="G16" s="142">
        <f t="shared" ref="G16" si="1">E16+F16</f>
        <v>0</v>
      </c>
      <c r="H16" s="142">
        <f>E16*C16</f>
        <v>0</v>
      </c>
      <c r="I16" s="142">
        <f>C16*G16</f>
        <v>0</v>
      </c>
      <c r="J16" s="88"/>
      <c r="K16" s="188" t="s">
        <v>18</v>
      </c>
    </row>
    <row r="17" spans="1:18" ht="49.5" customHeight="1" x14ac:dyDescent="0.25">
      <c r="A17" s="148" t="s">
        <v>678</v>
      </c>
      <c r="B17" s="116">
        <v>1</v>
      </c>
      <c r="C17" s="59">
        <v>800</v>
      </c>
      <c r="D17" s="116" t="s">
        <v>13</v>
      </c>
      <c r="E17" s="61"/>
      <c r="F17" s="141">
        <f t="shared" ref="F17" si="2">E17*9.5%</f>
        <v>0</v>
      </c>
      <c r="G17" s="142">
        <f t="shared" ref="G17" si="3">E17+F17</f>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9" sqref="A19"/>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3" customHeight="1" x14ac:dyDescent="0.25">
      <c r="A16" s="96" t="s">
        <v>225</v>
      </c>
      <c r="B16" s="58">
        <v>1</v>
      </c>
      <c r="C16" s="97">
        <v>50</v>
      </c>
      <c r="D16" s="60" t="s">
        <v>14</v>
      </c>
      <c r="E16" s="61"/>
      <c r="F16" s="62">
        <f t="shared" ref="F16:F18" si="0">E16*9.5%</f>
        <v>0</v>
      </c>
      <c r="G16" s="63">
        <f t="shared" ref="G16:G18" si="1">E16+F16</f>
        <v>0</v>
      </c>
      <c r="H16" s="63">
        <f>E16*C16</f>
        <v>0</v>
      </c>
      <c r="I16" s="63">
        <f>C16*G16</f>
        <v>0</v>
      </c>
      <c r="J16" s="88"/>
      <c r="K16" s="89" t="s">
        <v>18</v>
      </c>
    </row>
    <row r="17" spans="1:18" ht="19.5" customHeight="1" x14ac:dyDescent="0.25">
      <c r="A17" s="57" t="s">
        <v>226</v>
      </c>
      <c r="B17" s="58">
        <v>1</v>
      </c>
      <c r="C17" s="59">
        <v>90</v>
      </c>
      <c r="D17" s="60" t="s">
        <v>14</v>
      </c>
      <c r="E17" s="61"/>
      <c r="F17" s="62">
        <f t="shared" si="0"/>
        <v>0</v>
      </c>
      <c r="G17" s="63">
        <f t="shared" si="1"/>
        <v>0</v>
      </c>
      <c r="H17" s="63">
        <f t="shared" ref="H17:H18" si="2">E17*C17</f>
        <v>0</v>
      </c>
      <c r="I17" s="63">
        <f t="shared" ref="I17:I18" si="3">C17*G17</f>
        <v>0</v>
      </c>
      <c r="J17" s="88"/>
      <c r="K17" s="89" t="s">
        <v>18</v>
      </c>
    </row>
    <row r="18" spans="1:18" ht="21" customHeight="1" x14ac:dyDescent="0.25">
      <c r="A18" s="57" t="s">
        <v>51</v>
      </c>
      <c r="B18" s="58">
        <v>1</v>
      </c>
      <c r="C18" s="59">
        <v>60</v>
      </c>
      <c r="D18" s="60" t="s">
        <v>14</v>
      </c>
      <c r="E18" s="61"/>
      <c r="F18" s="62">
        <f t="shared" si="0"/>
        <v>0</v>
      </c>
      <c r="G18" s="63">
        <f t="shared" si="1"/>
        <v>0</v>
      </c>
      <c r="H18" s="63">
        <f t="shared" si="2"/>
        <v>0</v>
      </c>
      <c r="I18" s="63">
        <f t="shared" si="3"/>
        <v>0</v>
      </c>
      <c r="J18" s="88"/>
      <c r="K18" s="89" t="s">
        <v>18</v>
      </c>
    </row>
    <row r="19" spans="1:18" ht="21" customHeight="1" thickBot="1" x14ac:dyDescent="0.3">
      <c r="A19" s="57" t="s">
        <v>227</v>
      </c>
      <c r="B19" s="58">
        <v>1</v>
      </c>
      <c r="C19" s="59">
        <v>60</v>
      </c>
      <c r="D19" s="60" t="s">
        <v>14</v>
      </c>
      <c r="E19" s="61"/>
      <c r="F19" s="62">
        <f t="shared" ref="F19" si="4">E19*9.5%</f>
        <v>0</v>
      </c>
      <c r="G19" s="63">
        <f t="shared" ref="G19" si="5">E19+F19</f>
        <v>0</v>
      </c>
      <c r="H19" s="63">
        <f t="shared" ref="H19" si="6">E19*C19</f>
        <v>0</v>
      </c>
      <c r="I19" s="63">
        <f t="shared" ref="I19" si="7">C19*G19</f>
        <v>0</v>
      </c>
      <c r="J19" s="88"/>
      <c r="K19" s="89" t="s">
        <v>18</v>
      </c>
    </row>
    <row r="20" spans="1:18" s="29" customFormat="1" ht="21" customHeight="1" thickBot="1" x14ac:dyDescent="0.3">
      <c r="A20" s="249" t="s">
        <v>34</v>
      </c>
      <c r="B20" s="249"/>
      <c r="C20" s="249"/>
      <c r="D20" s="249"/>
      <c r="E20" s="249"/>
      <c r="F20" s="249"/>
      <c r="G20" s="249"/>
      <c r="H20" s="250"/>
      <c r="I20" s="68">
        <f>SUM(H16:H19)</f>
        <v>0</v>
      </c>
      <c r="J20" s="69"/>
      <c r="K20" s="86"/>
      <c r="L20" s="70" t="s">
        <v>43</v>
      </c>
    </row>
    <row r="21" spans="1:18" s="29" customFormat="1" ht="25.5" customHeight="1" thickBot="1" x14ac:dyDescent="0.3">
      <c r="A21" s="251" t="s">
        <v>35</v>
      </c>
      <c r="B21" s="251"/>
      <c r="C21" s="251"/>
      <c r="D21" s="251"/>
      <c r="E21" s="251"/>
      <c r="F21" s="251"/>
      <c r="G21" s="251"/>
      <c r="H21" s="252"/>
      <c r="I21" s="71">
        <f>SUM(I16:I19)</f>
        <v>0</v>
      </c>
    </row>
    <row r="22" spans="1:18" s="29" customFormat="1" ht="25.5" customHeight="1" x14ac:dyDescent="0.25">
      <c r="A22" s="248" t="s">
        <v>16</v>
      </c>
      <c r="B22" s="248"/>
      <c r="C22" s="248"/>
      <c r="D22" s="248"/>
      <c r="E22" s="248"/>
      <c r="F22" s="248"/>
      <c r="G22" s="248"/>
      <c r="H22" s="248"/>
      <c r="I22" s="248"/>
      <c r="J22" s="248"/>
      <c r="K22" s="248"/>
      <c r="L22" s="248"/>
      <c r="M22" s="248"/>
      <c r="N22" s="248"/>
      <c r="O22" s="248"/>
      <c r="P22" s="5"/>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33"/>
      <c r="C28" s="246" t="s">
        <v>17</v>
      </c>
      <c r="D28" s="247"/>
      <c r="E28" s="79"/>
      <c r="F28" s="79"/>
      <c r="I28" s="79"/>
      <c r="K28" s="33" t="s">
        <v>41</v>
      </c>
      <c r="L28" s="33"/>
      <c r="M28" s="33"/>
      <c r="N28" s="33"/>
      <c r="O28" s="33"/>
      <c r="P28" s="33"/>
      <c r="Q28" s="33"/>
      <c r="R28" s="33"/>
    </row>
    <row r="29" spans="1:18" s="6" customFormat="1" x14ac:dyDescent="0.25"/>
  </sheetData>
  <mergeCells count="20">
    <mergeCell ref="A8:K8"/>
    <mergeCell ref="A2:E2"/>
    <mergeCell ref="A3:E3"/>
    <mergeCell ref="A4:E4"/>
    <mergeCell ref="A5:E5"/>
    <mergeCell ref="A6:E6"/>
    <mergeCell ref="A20:H20"/>
    <mergeCell ref="A21:H21"/>
    <mergeCell ref="A22:O22"/>
    <mergeCell ref="C28:D28"/>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44.25" customHeight="1" x14ac:dyDescent="0.25">
      <c r="A16" s="113" t="s">
        <v>679</v>
      </c>
      <c r="B16" s="58">
        <v>1</v>
      </c>
      <c r="C16" s="59">
        <v>1000</v>
      </c>
      <c r="D16" s="58" t="s">
        <v>19</v>
      </c>
      <c r="E16" s="61"/>
      <c r="F16" s="141">
        <f t="shared" ref="F16:F17" si="0">E16*9.5%</f>
        <v>0</v>
      </c>
      <c r="G16" s="142">
        <f t="shared" ref="G16:G17" si="1">E16+F16</f>
        <v>0</v>
      </c>
      <c r="H16" s="142">
        <f>E16*C16</f>
        <v>0</v>
      </c>
      <c r="I16" s="142">
        <f>C16*G16</f>
        <v>0</v>
      </c>
      <c r="J16" s="88"/>
      <c r="K16" s="188" t="s">
        <v>18</v>
      </c>
    </row>
    <row r="17" spans="1:18" ht="26.25" customHeight="1" x14ac:dyDescent="0.25">
      <c r="A17" s="113" t="s">
        <v>680</v>
      </c>
      <c r="B17" s="58">
        <v>1</v>
      </c>
      <c r="C17" s="59">
        <v>1000</v>
      </c>
      <c r="D17" s="58" t="s">
        <v>19</v>
      </c>
      <c r="E17" s="61"/>
      <c r="F17" s="141">
        <f t="shared" si="0"/>
        <v>0</v>
      </c>
      <c r="G17" s="142">
        <f t="shared" si="1"/>
        <v>0</v>
      </c>
      <c r="H17" s="142">
        <f>E17*C17</f>
        <v>0</v>
      </c>
      <c r="I17" s="142">
        <f>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59" orientation="landscape" horizontalDpi="300" verticalDpi="300" r:id="rId1"/>
  <colBreaks count="1" manualBreakCount="1">
    <brk id="14" max="1048575" man="1"/>
  </col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A21" sqref="A21"/>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107</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15.75" x14ac:dyDescent="0.25">
      <c r="A16" s="148" t="s">
        <v>681</v>
      </c>
      <c r="B16" s="116">
        <v>1</v>
      </c>
      <c r="C16" s="59">
        <v>2</v>
      </c>
      <c r="D16" s="116" t="s">
        <v>19</v>
      </c>
      <c r="E16" s="136"/>
      <c r="F16" s="141">
        <f>E16*22%</f>
        <v>0</v>
      </c>
      <c r="G16" s="142">
        <f t="shared" ref="G16" si="0">E16+F16</f>
        <v>0</v>
      </c>
      <c r="H16" s="142">
        <f>E16*C16</f>
        <v>0</v>
      </c>
      <c r="I16" s="142">
        <f>C16*G16</f>
        <v>0</v>
      </c>
      <c r="J16" s="88"/>
      <c r="K16" s="188" t="s">
        <v>18</v>
      </c>
    </row>
    <row r="17" spans="1:18" ht="15.75" x14ac:dyDescent="0.25">
      <c r="A17" s="149" t="s">
        <v>682</v>
      </c>
      <c r="B17" s="116">
        <v>1</v>
      </c>
      <c r="C17" s="59">
        <v>2</v>
      </c>
      <c r="D17" s="116" t="s">
        <v>19</v>
      </c>
      <c r="E17" s="136"/>
      <c r="F17" s="141">
        <f t="shared" ref="F17:F21" si="1">E17*22%</f>
        <v>0</v>
      </c>
      <c r="G17" s="142">
        <f t="shared" ref="G17:G21" si="2">E17+F17</f>
        <v>0</v>
      </c>
      <c r="H17" s="142">
        <f t="shared" ref="H17:H21" si="3">E17*C17</f>
        <v>0</v>
      </c>
      <c r="I17" s="142">
        <f t="shared" ref="I17:I21" si="4">C17*G17</f>
        <v>0</v>
      </c>
      <c r="J17" s="88"/>
      <c r="K17" s="188" t="s">
        <v>18</v>
      </c>
    </row>
    <row r="18" spans="1:18" ht="15.75" x14ac:dyDescent="0.25">
      <c r="A18" s="149" t="s">
        <v>683</v>
      </c>
      <c r="B18" s="116">
        <v>1</v>
      </c>
      <c r="C18" s="59">
        <v>2</v>
      </c>
      <c r="D18" s="116" t="s">
        <v>19</v>
      </c>
      <c r="E18" s="136"/>
      <c r="F18" s="141">
        <f t="shared" si="1"/>
        <v>0</v>
      </c>
      <c r="G18" s="142">
        <f t="shared" si="2"/>
        <v>0</v>
      </c>
      <c r="H18" s="142">
        <f t="shared" si="3"/>
        <v>0</v>
      </c>
      <c r="I18" s="142">
        <f t="shared" si="4"/>
        <v>0</v>
      </c>
      <c r="J18" s="88"/>
      <c r="K18" s="188" t="s">
        <v>18</v>
      </c>
    </row>
    <row r="19" spans="1:18" ht="15.75" x14ac:dyDescent="0.25">
      <c r="A19" s="149" t="s">
        <v>684</v>
      </c>
      <c r="B19" s="116">
        <v>1</v>
      </c>
      <c r="C19" s="59">
        <v>2</v>
      </c>
      <c r="D19" s="116" t="s">
        <v>19</v>
      </c>
      <c r="E19" s="136"/>
      <c r="F19" s="141">
        <f t="shared" si="1"/>
        <v>0</v>
      </c>
      <c r="G19" s="142">
        <f t="shared" si="2"/>
        <v>0</v>
      </c>
      <c r="H19" s="142">
        <f t="shared" si="3"/>
        <v>0</v>
      </c>
      <c r="I19" s="142">
        <f t="shared" si="4"/>
        <v>0</v>
      </c>
      <c r="J19" s="88"/>
      <c r="K19" s="188" t="s">
        <v>18</v>
      </c>
    </row>
    <row r="20" spans="1:18" ht="18.75" customHeight="1" x14ac:dyDescent="0.25">
      <c r="A20" s="149" t="s">
        <v>685</v>
      </c>
      <c r="B20" s="116">
        <v>1</v>
      </c>
      <c r="C20" s="59">
        <v>2</v>
      </c>
      <c r="D20" s="116" t="s">
        <v>19</v>
      </c>
      <c r="E20" s="61"/>
      <c r="F20" s="141">
        <f t="shared" si="1"/>
        <v>0</v>
      </c>
      <c r="G20" s="142">
        <f t="shared" si="2"/>
        <v>0</v>
      </c>
      <c r="H20" s="142">
        <f t="shared" si="3"/>
        <v>0</v>
      </c>
      <c r="I20" s="142">
        <f t="shared" si="4"/>
        <v>0</v>
      </c>
      <c r="J20" s="88"/>
      <c r="K20" s="188" t="s">
        <v>18</v>
      </c>
    </row>
    <row r="21" spans="1:18" ht="26.25" customHeight="1" x14ac:dyDescent="0.25">
      <c r="A21" s="148" t="s">
        <v>686</v>
      </c>
      <c r="B21" s="116">
        <v>1</v>
      </c>
      <c r="C21" s="59">
        <v>2</v>
      </c>
      <c r="D21" s="116" t="s">
        <v>19</v>
      </c>
      <c r="E21" s="61"/>
      <c r="F21" s="141">
        <f t="shared" si="1"/>
        <v>0</v>
      </c>
      <c r="G21" s="142">
        <f t="shared" si="2"/>
        <v>0</v>
      </c>
      <c r="H21" s="142">
        <f t="shared" si="3"/>
        <v>0</v>
      </c>
      <c r="I21" s="142">
        <f t="shared" si="4"/>
        <v>0</v>
      </c>
      <c r="J21" s="88"/>
      <c r="K21" s="188" t="s">
        <v>18</v>
      </c>
    </row>
    <row r="22" spans="1:18" s="29" customFormat="1" ht="21" customHeight="1" thickBot="1" x14ac:dyDescent="0.3">
      <c r="A22" s="251" t="s">
        <v>34</v>
      </c>
      <c r="B22" s="251"/>
      <c r="C22" s="251"/>
      <c r="D22" s="251"/>
      <c r="E22" s="251"/>
      <c r="F22" s="251"/>
      <c r="G22" s="251"/>
      <c r="H22" s="252"/>
      <c r="I22" s="68">
        <f>SUM(H16:H21)</f>
        <v>0</v>
      </c>
      <c r="J22" s="69"/>
      <c r="K22" s="145"/>
      <c r="L22" s="70" t="s">
        <v>43</v>
      </c>
    </row>
    <row r="23" spans="1:18" s="29" customFormat="1" ht="25.5" customHeight="1" thickBot="1" x14ac:dyDescent="0.3">
      <c r="A23" s="251" t="s">
        <v>103</v>
      </c>
      <c r="B23" s="251"/>
      <c r="C23" s="251"/>
      <c r="D23" s="251"/>
      <c r="E23" s="251"/>
      <c r="F23" s="251"/>
      <c r="G23" s="251"/>
      <c r="H23" s="252"/>
      <c r="I23" s="71">
        <f>SUM(I16:I21)</f>
        <v>0</v>
      </c>
    </row>
    <row r="24" spans="1:18" s="29" customFormat="1" ht="25.5" customHeight="1" x14ac:dyDescent="0.25">
      <c r="A24" s="198"/>
      <c r="B24" s="198"/>
      <c r="C24" s="198"/>
      <c r="D24" s="198"/>
      <c r="E24" s="198"/>
      <c r="F24" s="198"/>
      <c r="G24" s="198"/>
      <c r="H24" s="198"/>
      <c r="I24" s="100"/>
    </row>
    <row r="25" spans="1:18" s="29" customFormat="1" ht="25.5" customHeight="1" x14ac:dyDescent="0.25">
      <c r="A25" s="248" t="s">
        <v>16</v>
      </c>
      <c r="B25" s="248"/>
      <c r="C25" s="248"/>
      <c r="D25" s="248"/>
      <c r="E25" s="248"/>
      <c r="F25" s="248"/>
      <c r="G25" s="248"/>
      <c r="H25" s="248"/>
      <c r="I25" s="248"/>
      <c r="J25" s="248"/>
      <c r="K25" s="248"/>
      <c r="L25" s="248"/>
      <c r="M25" s="248"/>
      <c r="N25" s="248"/>
      <c r="O25" s="248"/>
      <c r="P25" s="197"/>
    </row>
    <row r="26" spans="1:18" s="31" customFormat="1" ht="18.75" customHeight="1" x14ac:dyDescent="0.25">
      <c r="A26" s="30" t="s">
        <v>39</v>
      </c>
      <c r="B26" s="30"/>
      <c r="C26" s="30"/>
      <c r="D26" s="30"/>
      <c r="E26" s="30"/>
      <c r="F26" s="30"/>
      <c r="G26" s="30"/>
      <c r="H26" s="30"/>
      <c r="I26" s="30"/>
      <c r="J26" s="30"/>
      <c r="K26" s="30"/>
      <c r="L26" s="30"/>
      <c r="M26" s="30"/>
      <c r="N26" s="30"/>
      <c r="O26" s="30"/>
      <c r="P26" s="30"/>
      <c r="Q26" s="30"/>
      <c r="R26" s="30"/>
    </row>
    <row r="27" spans="1:18" s="31" customFormat="1" ht="15.75" x14ac:dyDescent="0.25">
      <c r="A27" s="30" t="s">
        <v>37</v>
      </c>
      <c r="B27" s="30"/>
      <c r="C27" s="30"/>
      <c r="D27" s="30"/>
      <c r="E27" s="30"/>
      <c r="F27" s="30"/>
      <c r="G27" s="30"/>
      <c r="H27" s="30"/>
      <c r="I27" s="30"/>
      <c r="J27" s="30"/>
      <c r="K27" s="30"/>
      <c r="L27" s="30"/>
      <c r="M27" s="30"/>
      <c r="N27" s="30"/>
      <c r="O27" s="30"/>
      <c r="P27" s="30"/>
      <c r="Q27" s="30"/>
      <c r="R27" s="30"/>
    </row>
    <row r="28" spans="1:18" s="31" customFormat="1" ht="15.75" x14ac:dyDescent="0.25">
      <c r="A28" s="30" t="s">
        <v>38</v>
      </c>
      <c r="B28" s="30"/>
      <c r="C28" s="30"/>
      <c r="D28" s="30"/>
      <c r="E28" s="30"/>
      <c r="F28" s="30"/>
      <c r="G28" s="30"/>
      <c r="H28" s="30"/>
      <c r="I28" s="30"/>
      <c r="J28" s="30"/>
      <c r="K28" s="30"/>
      <c r="L28" s="30"/>
      <c r="M28" s="30"/>
      <c r="N28" s="30"/>
      <c r="O28" s="30"/>
      <c r="P28" s="30"/>
      <c r="Q28" s="30"/>
      <c r="R28" s="30"/>
    </row>
    <row r="29" spans="1:18" s="36" customFormat="1" ht="15.75" x14ac:dyDescent="0.25">
      <c r="B29" s="40"/>
      <c r="K29" s="41"/>
      <c r="N29" s="42"/>
      <c r="O29" s="43"/>
      <c r="P29" s="43"/>
    </row>
    <row r="30" spans="1:18" s="36" customFormat="1" ht="15.75" x14ac:dyDescent="0.25">
      <c r="B30" s="40"/>
      <c r="K30" s="41"/>
      <c r="N30" s="42"/>
      <c r="O30" s="43"/>
      <c r="P30" s="43"/>
    </row>
    <row r="31" spans="1:18" s="36" customFormat="1" ht="15.75" x14ac:dyDescent="0.25">
      <c r="A31" s="34" t="s">
        <v>40</v>
      </c>
      <c r="B31" s="196"/>
      <c r="C31" s="246" t="s">
        <v>17</v>
      </c>
      <c r="D31" s="247"/>
      <c r="E31" s="79"/>
      <c r="F31" s="79"/>
      <c r="I31" s="79"/>
      <c r="K31" s="196" t="s">
        <v>41</v>
      </c>
      <c r="L31" s="196"/>
      <c r="M31" s="196"/>
      <c r="N31" s="196"/>
      <c r="O31" s="196"/>
      <c r="P31" s="196"/>
      <c r="Q31" s="196"/>
      <c r="R31" s="196"/>
    </row>
    <row r="32" spans="1:18" s="6" customFormat="1" x14ac:dyDescent="0.25"/>
  </sheetData>
  <mergeCells count="20">
    <mergeCell ref="A22:H22"/>
    <mergeCell ref="A23:H23"/>
    <mergeCell ref="A25:O25"/>
    <mergeCell ref="C31:D31"/>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colBreaks count="1" manualBreakCount="1">
    <brk id="14" max="1048575"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10" zoomScaleNormal="100" workbookViewId="0">
      <selection activeCell="A41" sqref="A41"/>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108</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15.75" x14ac:dyDescent="0.25">
      <c r="A16" s="148" t="s">
        <v>687</v>
      </c>
      <c r="B16" s="116">
        <v>1</v>
      </c>
      <c r="C16" s="59">
        <v>5</v>
      </c>
      <c r="D16" s="116" t="s">
        <v>19</v>
      </c>
      <c r="E16" s="136"/>
      <c r="F16" s="141">
        <f t="shared" ref="F16:F41" si="0">E16*22%</f>
        <v>0</v>
      </c>
      <c r="G16" s="142">
        <f t="shared" ref="G16" si="1">E16+F16</f>
        <v>0</v>
      </c>
      <c r="H16" s="142">
        <f t="shared" ref="H16" si="2">E16*C16</f>
        <v>0</v>
      </c>
      <c r="I16" s="142">
        <f t="shared" ref="I16" si="3">C16*G16</f>
        <v>0</v>
      </c>
      <c r="J16" s="88"/>
      <c r="K16" s="188" t="s">
        <v>18</v>
      </c>
    </row>
    <row r="17" spans="1:11" ht="15.75" x14ac:dyDescent="0.25">
      <c r="A17" s="148" t="s">
        <v>688</v>
      </c>
      <c r="B17" s="116">
        <v>1</v>
      </c>
      <c r="C17" s="59">
        <v>60</v>
      </c>
      <c r="D17" s="116" t="s">
        <v>19</v>
      </c>
      <c r="E17" s="136"/>
      <c r="F17" s="141">
        <f t="shared" si="0"/>
        <v>0</v>
      </c>
      <c r="G17" s="142">
        <f t="shared" ref="G17:G41" si="4">E17+F17</f>
        <v>0</v>
      </c>
      <c r="H17" s="142">
        <f t="shared" ref="H17:H41" si="5">E17*C17</f>
        <v>0</v>
      </c>
      <c r="I17" s="142">
        <f t="shared" ref="I17:I41" si="6">C17*G17</f>
        <v>0</v>
      </c>
      <c r="J17" s="88"/>
      <c r="K17" s="188" t="s">
        <v>18</v>
      </c>
    </row>
    <row r="18" spans="1:11" ht="15.75" x14ac:dyDescent="0.25">
      <c r="A18" s="148" t="s">
        <v>689</v>
      </c>
      <c r="B18" s="116">
        <v>1</v>
      </c>
      <c r="C18" s="59">
        <v>8</v>
      </c>
      <c r="D18" s="116" t="s">
        <v>19</v>
      </c>
      <c r="E18" s="136"/>
      <c r="F18" s="141">
        <f t="shared" si="0"/>
        <v>0</v>
      </c>
      <c r="G18" s="142">
        <f t="shared" si="4"/>
        <v>0</v>
      </c>
      <c r="H18" s="142">
        <f t="shared" si="5"/>
        <v>0</v>
      </c>
      <c r="I18" s="142">
        <f t="shared" si="6"/>
        <v>0</v>
      </c>
      <c r="J18" s="88"/>
      <c r="K18" s="188" t="s">
        <v>18</v>
      </c>
    </row>
    <row r="19" spans="1:11" ht="15.75" x14ac:dyDescent="0.25">
      <c r="A19" s="148" t="s">
        <v>690</v>
      </c>
      <c r="B19" s="116">
        <v>1</v>
      </c>
      <c r="C19" s="59">
        <v>4</v>
      </c>
      <c r="D19" s="116" t="s">
        <v>19</v>
      </c>
      <c r="E19" s="136"/>
      <c r="F19" s="141">
        <f t="shared" si="0"/>
        <v>0</v>
      </c>
      <c r="G19" s="142">
        <f t="shared" si="4"/>
        <v>0</v>
      </c>
      <c r="H19" s="142">
        <f t="shared" si="5"/>
        <v>0</v>
      </c>
      <c r="I19" s="142">
        <f t="shared" si="6"/>
        <v>0</v>
      </c>
      <c r="J19" s="88"/>
      <c r="K19" s="188" t="s">
        <v>18</v>
      </c>
    </row>
    <row r="20" spans="1:11" ht="15.75" x14ac:dyDescent="0.25">
      <c r="A20" s="148" t="s">
        <v>691</v>
      </c>
      <c r="B20" s="116">
        <v>1</v>
      </c>
      <c r="C20" s="59">
        <v>4</v>
      </c>
      <c r="D20" s="116" t="s">
        <v>19</v>
      </c>
      <c r="E20" s="136"/>
      <c r="F20" s="141">
        <f t="shared" si="0"/>
        <v>0</v>
      </c>
      <c r="G20" s="142">
        <f t="shared" si="4"/>
        <v>0</v>
      </c>
      <c r="H20" s="142">
        <f t="shared" si="5"/>
        <v>0</v>
      </c>
      <c r="I20" s="142">
        <f t="shared" si="6"/>
        <v>0</v>
      </c>
      <c r="J20" s="88"/>
      <c r="K20" s="188" t="s">
        <v>18</v>
      </c>
    </row>
    <row r="21" spans="1:11" ht="15.75" x14ac:dyDescent="0.25">
      <c r="A21" s="148" t="s">
        <v>692</v>
      </c>
      <c r="B21" s="116">
        <v>1</v>
      </c>
      <c r="C21" s="59">
        <v>8</v>
      </c>
      <c r="D21" s="116" t="s">
        <v>19</v>
      </c>
      <c r="E21" s="136"/>
      <c r="F21" s="141">
        <f t="shared" si="0"/>
        <v>0</v>
      </c>
      <c r="G21" s="142">
        <f t="shared" si="4"/>
        <v>0</v>
      </c>
      <c r="H21" s="142">
        <f t="shared" si="5"/>
        <v>0</v>
      </c>
      <c r="I21" s="142">
        <f t="shared" si="6"/>
        <v>0</v>
      </c>
      <c r="J21" s="88"/>
      <c r="K21" s="188" t="s">
        <v>18</v>
      </c>
    </row>
    <row r="22" spans="1:11" ht="15.75" x14ac:dyDescent="0.25">
      <c r="A22" s="148" t="s">
        <v>693</v>
      </c>
      <c r="B22" s="116">
        <v>1</v>
      </c>
      <c r="C22" s="59">
        <v>8</v>
      </c>
      <c r="D22" s="116" t="s">
        <v>19</v>
      </c>
      <c r="E22" s="136"/>
      <c r="F22" s="141">
        <f t="shared" si="0"/>
        <v>0</v>
      </c>
      <c r="G22" s="142">
        <f t="shared" si="4"/>
        <v>0</v>
      </c>
      <c r="H22" s="142">
        <f t="shared" si="5"/>
        <v>0</v>
      </c>
      <c r="I22" s="142">
        <f t="shared" si="6"/>
        <v>0</v>
      </c>
      <c r="J22" s="88"/>
      <c r="K22" s="188" t="s">
        <v>18</v>
      </c>
    </row>
    <row r="23" spans="1:11" ht="15.75" x14ac:dyDescent="0.25">
      <c r="A23" s="148" t="s">
        <v>694</v>
      </c>
      <c r="B23" s="116">
        <v>1</v>
      </c>
      <c r="C23" s="59">
        <v>14</v>
      </c>
      <c r="D23" s="116" t="s">
        <v>19</v>
      </c>
      <c r="E23" s="136"/>
      <c r="F23" s="141">
        <f t="shared" si="0"/>
        <v>0</v>
      </c>
      <c r="G23" s="142">
        <f t="shared" si="4"/>
        <v>0</v>
      </c>
      <c r="H23" s="142">
        <f t="shared" si="5"/>
        <v>0</v>
      </c>
      <c r="I23" s="142">
        <f t="shared" si="6"/>
        <v>0</v>
      </c>
      <c r="J23" s="88"/>
      <c r="K23" s="188" t="s">
        <v>18</v>
      </c>
    </row>
    <row r="24" spans="1:11" ht="15.75" x14ac:dyDescent="0.25">
      <c r="A24" s="148" t="s">
        <v>695</v>
      </c>
      <c r="B24" s="116">
        <v>1</v>
      </c>
      <c r="C24" s="59">
        <v>20</v>
      </c>
      <c r="D24" s="116" t="s">
        <v>19</v>
      </c>
      <c r="E24" s="136"/>
      <c r="F24" s="141">
        <f t="shared" si="0"/>
        <v>0</v>
      </c>
      <c r="G24" s="142">
        <f t="shared" si="4"/>
        <v>0</v>
      </c>
      <c r="H24" s="142">
        <f t="shared" si="5"/>
        <v>0</v>
      </c>
      <c r="I24" s="142">
        <f t="shared" si="6"/>
        <v>0</v>
      </c>
      <c r="J24" s="88"/>
      <c r="K24" s="188" t="s">
        <v>18</v>
      </c>
    </row>
    <row r="25" spans="1:11" ht="15.75" x14ac:dyDescent="0.25">
      <c r="A25" s="148" t="s">
        <v>696</v>
      </c>
      <c r="B25" s="116">
        <v>1</v>
      </c>
      <c r="C25" s="59">
        <v>12</v>
      </c>
      <c r="D25" s="116" t="s">
        <v>19</v>
      </c>
      <c r="E25" s="136"/>
      <c r="F25" s="141">
        <f t="shared" si="0"/>
        <v>0</v>
      </c>
      <c r="G25" s="142">
        <f t="shared" si="4"/>
        <v>0</v>
      </c>
      <c r="H25" s="142">
        <f t="shared" si="5"/>
        <v>0</v>
      </c>
      <c r="I25" s="142">
        <f t="shared" si="6"/>
        <v>0</v>
      </c>
      <c r="J25" s="88"/>
      <c r="K25" s="188" t="s">
        <v>18</v>
      </c>
    </row>
    <row r="26" spans="1:11" ht="15.75" x14ac:dyDescent="0.25">
      <c r="A26" s="148" t="s">
        <v>697</v>
      </c>
      <c r="B26" s="116">
        <v>1</v>
      </c>
      <c r="C26" s="59">
        <v>10</v>
      </c>
      <c r="D26" s="116" t="s">
        <v>19</v>
      </c>
      <c r="E26" s="136"/>
      <c r="F26" s="141">
        <f t="shared" si="0"/>
        <v>0</v>
      </c>
      <c r="G26" s="142">
        <f t="shared" si="4"/>
        <v>0</v>
      </c>
      <c r="H26" s="142">
        <f t="shared" si="5"/>
        <v>0</v>
      </c>
      <c r="I26" s="142">
        <f t="shared" si="6"/>
        <v>0</v>
      </c>
      <c r="J26" s="88"/>
      <c r="K26" s="188" t="s">
        <v>18</v>
      </c>
    </row>
    <row r="27" spans="1:11" ht="15.75" x14ac:dyDescent="0.25">
      <c r="A27" s="209" t="s">
        <v>698</v>
      </c>
      <c r="B27" s="116">
        <v>1</v>
      </c>
      <c r="C27" s="59">
        <v>5</v>
      </c>
      <c r="D27" s="116" t="s">
        <v>19</v>
      </c>
      <c r="E27" s="136"/>
      <c r="F27" s="141">
        <f t="shared" si="0"/>
        <v>0</v>
      </c>
      <c r="G27" s="142">
        <f t="shared" si="4"/>
        <v>0</v>
      </c>
      <c r="H27" s="142">
        <f t="shared" si="5"/>
        <v>0</v>
      </c>
      <c r="I27" s="142">
        <f t="shared" si="6"/>
        <v>0</v>
      </c>
      <c r="J27" s="88"/>
      <c r="K27" s="188" t="s">
        <v>18</v>
      </c>
    </row>
    <row r="28" spans="1:11" ht="15.75" x14ac:dyDescent="0.25">
      <c r="A28" s="209" t="s">
        <v>699</v>
      </c>
      <c r="B28" s="116">
        <v>1</v>
      </c>
      <c r="C28" s="59">
        <v>5</v>
      </c>
      <c r="D28" s="116" t="s">
        <v>19</v>
      </c>
      <c r="E28" s="136"/>
      <c r="F28" s="141">
        <f t="shared" si="0"/>
        <v>0</v>
      </c>
      <c r="G28" s="142">
        <f t="shared" si="4"/>
        <v>0</v>
      </c>
      <c r="H28" s="142">
        <f t="shared" si="5"/>
        <v>0</v>
      </c>
      <c r="I28" s="142">
        <f t="shared" si="6"/>
        <v>0</v>
      </c>
      <c r="J28" s="88"/>
      <c r="K28" s="188" t="s">
        <v>18</v>
      </c>
    </row>
    <row r="29" spans="1:11" ht="15.75" x14ac:dyDescent="0.25">
      <c r="A29" s="148" t="s">
        <v>700</v>
      </c>
      <c r="B29" s="116">
        <v>1</v>
      </c>
      <c r="C29" s="59">
        <v>5</v>
      </c>
      <c r="D29" s="116" t="s">
        <v>19</v>
      </c>
      <c r="E29" s="136"/>
      <c r="F29" s="141">
        <f t="shared" si="0"/>
        <v>0</v>
      </c>
      <c r="G29" s="142">
        <f t="shared" si="4"/>
        <v>0</v>
      </c>
      <c r="H29" s="142">
        <f t="shared" si="5"/>
        <v>0</v>
      </c>
      <c r="I29" s="142">
        <f t="shared" si="6"/>
        <v>0</v>
      </c>
      <c r="J29" s="88"/>
      <c r="K29" s="188" t="s">
        <v>18</v>
      </c>
    </row>
    <row r="30" spans="1:11" ht="15.75" x14ac:dyDescent="0.25">
      <c r="A30" s="148" t="s">
        <v>701</v>
      </c>
      <c r="B30" s="116">
        <v>1</v>
      </c>
      <c r="C30" s="59">
        <v>2</v>
      </c>
      <c r="D30" s="116" t="s">
        <v>19</v>
      </c>
      <c r="E30" s="136"/>
      <c r="F30" s="141">
        <f t="shared" si="0"/>
        <v>0</v>
      </c>
      <c r="G30" s="142">
        <f t="shared" si="4"/>
        <v>0</v>
      </c>
      <c r="H30" s="142">
        <f t="shared" si="5"/>
        <v>0</v>
      </c>
      <c r="I30" s="142">
        <f t="shared" si="6"/>
        <v>0</v>
      </c>
      <c r="J30" s="88"/>
      <c r="K30" s="188" t="s">
        <v>18</v>
      </c>
    </row>
    <row r="31" spans="1:11" ht="15.75" x14ac:dyDescent="0.25">
      <c r="A31" s="148" t="s">
        <v>702</v>
      </c>
      <c r="B31" s="116">
        <v>1</v>
      </c>
      <c r="C31" s="59">
        <v>2</v>
      </c>
      <c r="D31" s="116" t="s">
        <v>19</v>
      </c>
      <c r="E31" s="136"/>
      <c r="F31" s="141">
        <f t="shared" si="0"/>
        <v>0</v>
      </c>
      <c r="G31" s="142">
        <f t="shared" si="4"/>
        <v>0</v>
      </c>
      <c r="H31" s="142">
        <f t="shared" si="5"/>
        <v>0</v>
      </c>
      <c r="I31" s="142">
        <f t="shared" si="6"/>
        <v>0</v>
      </c>
      <c r="J31" s="88"/>
      <c r="K31" s="188" t="s">
        <v>18</v>
      </c>
    </row>
    <row r="32" spans="1:11" ht="15.75" x14ac:dyDescent="0.25">
      <c r="A32" s="148" t="s">
        <v>703</v>
      </c>
      <c r="B32" s="116">
        <v>1</v>
      </c>
      <c r="C32" s="59">
        <v>10</v>
      </c>
      <c r="D32" s="116" t="s">
        <v>19</v>
      </c>
      <c r="E32" s="136"/>
      <c r="F32" s="141">
        <f t="shared" si="0"/>
        <v>0</v>
      </c>
      <c r="G32" s="142">
        <f t="shared" si="4"/>
        <v>0</v>
      </c>
      <c r="H32" s="142">
        <f t="shared" si="5"/>
        <v>0</v>
      </c>
      <c r="I32" s="142">
        <f t="shared" si="6"/>
        <v>0</v>
      </c>
      <c r="J32" s="88"/>
      <c r="K32" s="188" t="s">
        <v>18</v>
      </c>
    </row>
    <row r="33" spans="1:18" ht="15.75" x14ac:dyDescent="0.25">
      <c r="A33" s="148" t="s">
        <v>704</v>
      </c>
      <c r="B33" s="116">
        <v>1</v>
      </c>
      <c r="C33" s="59">
        <v>2</v>
      </c>
      <c r="D33" s="116" t="s">
        <v>19</v>
      </c>
      <c r="E33" s="136"/>
      <c r="F33" s="141">
        <f t="shared" si="0"/>
        <v>0</v>
      </c>
      <c r="G33" s="142">
        <f t="shared" si="4"/>
        <v>0</v>
      </c>
      <c r="H33" s="142">
        <f t="shared" si="5"/>
        <v>0</v>
      </c>
      <c r="I33" s="142">
        <f t="shared" si="6"/>
        <v>0</v>
      </c>
      <c r="J33" s="88"/>
      <c r="K33" s="188" t="s">
        <v>18</v>
      </c>
    </row>
    <row r="34" spans="1:18" ht="15.75" x14ac:dyDescent="0.25">
      <c r="A34" s="149" t="s">
        <v>705</v>
      </c>
      <c r="B34" s="116">
        <v>1</v>
      </c>
      <c r="C34" s="59">
        <v>4</v>
      </c>
      <c r="D34" s="116" t="s">
        <v>19</v>
      </c>
      <c r="E34" s="136"/>
      <c r="F34" s="141">
        <f t="shared" si="0"/>
        <v>0</v>
      </c>
      <c r="G34" s="142">
        <f t="shared" si="4"/>
        <v>0</v>
      </c>
      <c r="H34" s="142">
        <f t="shared" si="5"/>
        <v>0</v>
      </c>
      <c r="I34" s="142">
        <f t="shared" si="6"/>
        <v>0</v>
      </c>
      <c r="J34" s="88"/>
      <c r="K34" s="188" t="s">
        <v>18</v>
      </c>
    </row>
    <row r="35" spans="1:18" ht="15.75" x14ac:dyDescent="0.25">
      <c r="A35" s="149" t="s">
        <v>706</v>
      </c>
      <c r="B35" s="116">
        <v>1</v>
      </c>
      <c r="C35" s="59">
        <v>2</v>
      </c>
      <c r="D35" s="116" t="s">
        <v>19</v>
      </c>
      <c r="E35" s="136"/>
      <c r="F35" s="141">
        <f t="shared" si="0"/>
        <v>0</v>
      </c>
      <c r="G35" s="142">
        <f t="shared" si="4"/>
        <v>0</v>
      </c>
      <c r="H35" s="142">
        <f t="shared" si="5"/>
        <v>0</v>
      </c>
      <c r="I35" s="142">
        <f t="shared" si="6"/>
        <v>0</v>
      </c>
      <c r="J35" s="88"/>
      <c r="K35" s="188" t="s">
        <v>18</v>
      </c>
    </row>
    <row r="36" spans="1:18" ht="15.75" x14ac:dyDescent="0.25">
      <c r="A36" s="149" t="s">
        <v>707</v>
      </c>
      <c r="B36" s="116">
        <v>1</v>
      </c>
      <c r="C36" s="59">
        <v>2</v>
      </c>
      <c r="D36" s="116" t="s">
        <v>19</v>
      </c>
      <c r="E36" s="136"/>
      <c r="F36" s="141">
        <f t="shared" si="0"/>
        <v>0</v>
      </c>
      <c r="G36" s="142">
        <f t="shared" si="4"/>
        <v>0</v>
      </c>
      <c r="H36" s="142">
        <f t="shared" si="5"/>
        <v>0</v>
      </c>
      <c r="I36" s="142">
        <f t="shared" si="6"/>
        <v>0</v>
      </c>
      <c r="J36" s="88"/>
      <c r="K36" s="188" t="s">
        <v>18</v>
      </c>
    </row>
    <row r="37" spans="1:18" ht="15.75" x14ac:dyDescent="0.25">
      <c r="A37" s="148" t="s">
        <v>708</v>
      </c>
      <c r="B37" s="116">
        <v>1</v>
      </c>
      <c r="C37" s="59">
        <v>2</v>
      </c>
      <c r="D37" s="116" t="s">
        <v>19</v>
      </c>
      <c r="E37" s="136"/>
      <c r="F37" s="141">
        <f t="shared" si="0"/>
        <v>0</v>
      </c>
      <c r="G37" s="142">
        <f t="shared" si="4"/>
        <v>0</v>
      </c>
      <c r="H37" s="142">
        <f t="shared" si="5"/>
        <v>0</v>
      </c>
      <c r="I37" s="142">
        <f t="shared" si="6"/>
        <v>0</v>
      </c>
      <c r="J37" s="88"/>
      <c r="K37" s="188" t="s">
        <v>18</v>
      </c>
    </row>
    <row r="38" spans="1:18" ht="15.75" x14ac:dyDescent="0.25">
      <c r="A38" s="148" t="s">
        <v>709</v>
      </c>
      <c r="B38" s="116">
        <v>1</v>
      </c>
      <c r="C38" s="59">
        <v>2</v>
      </c>
      <c r="D38" s="116" t="s">
        <v>19</v>
      </c>
      <c r="E38" s="136"/>
      <c r="F38" s="141">
        <f t="shared" si="0"/>
        <v>0</v>
      </c>
      <c r="G38" s="142">
        <f t="shared" si="4"/>
        <v>0</v>
      </c>
      <c r="H38" s="142">
        <f t="shared" si="5"/>
        <v>0</v>
      </c>
      <c r="I38" s="142">
        <f t="shared" si="6"/>
        <v>0</v>
      </c>
      <c r="J38" s="88"/>
      <c r="K38" s="188" t="s">
        <v>18</v>
      </c>
    </row>
    <row r="39" spans="1:18" ht="15.75" x14ac:dyDescent="0.25">
      <c r="A39" s="148" t="s">
        <v>710</v>
      </c>
      <c r="B39" s="116">
        <v>1</v>
      </c>
      <c r="C39" s="59">
        <v>2</v>
      </c>
      <c r="D39" s="116" t="s">
        <v>19</v>
      </c>
      <c r="E39" s="136"/>
      <c r="F39" s="141">
        <f t="shared" si="0"/>
        <v>0</v>
      </c>
      <c r="G39" s="142">
        <f t="shared" si="4"/>
        <v>0</v>
      </c>
      <c r="H39" s="142">
        <f t="shared" si="5"/>
        <v>0</v>
      </c>
      <c r="I39" s="142">
        <f t="shared" si="6"/>
        <v>0</v>
      </c>
      <c r="J39" s="88"/>
      <c r="K39" s="188" t="s">
        <v>18</v>
      </c>
    </row>
    <row r="40" spans="1:18" ht="15.75" x14ac:dyDescent="0.25">
      <c r="A40" s="152" t="s">
        <v>711</v>
      </c>
      <c r="B40" s="116">
        <v>1</v>
      </c>
      <c r="C40" s="59">
        <v>1</v>
      </c>
      <c r="D40" s="116" t="s">
        <v>19</v>
      </c>
      <c r="E40" s="136"/>
      <c r="F40" s="141">
        <f t="shared" si="0"/>
        <v>0</v>
      </c>
      <c r="G40" s="142">
        <f t="shared" si="4"/>
        <v>0</v>
      </c>
      <c r="H40" s="142">
        <f t="shared" si="5"/>
        <v>0</v>
      </c>
      <c r="I40" s="142">
        <f t="shared" si="6"/>
        <v>0</v>
      </c>
      <c r="J40" s="88"/>
      <c r="K40" s="188" t="s">
        <v>18</v>
      </c>
    </row>
    <row r="41" spans="1:18" ht="15.75" x14ac:dyDescent="0.25">
      <c r="A41" s="148" t="s">
        <v>712</v>
      </c>
      <c r="B41" s="116">
        <v>1</v>
      </c>
      <c r="C41" s="59">
        <v>1</v>
      </c>
      <c r="D41" s="116" t="s">
        <v>19</v>
      </c>
      <c r="E41" s="146"/>
      <c r="F41" s="141">
        <f t="shared" si="0"/>
        <v>0</v>
      </c>
      <c r="G41" s="142">
        <f t="shared" si="4"/>
        <v>0</v>
      </c>
      <c r="H41" s="142">
        <f t="shared" si="5"/>
        <v>0</v>
      </c>
      <c r="I41" s="142">
        <f t="shared" si="6"/>
        <v>0</v>
      </c>
      <c r="J41" s="88"/>
      <c r="K41" s="188" t="s">
        <v>18</v>
      </c>
    </row>
    <row r="42" spans="1:18" s="29" customFormat="1" ht="21" customHeight="1" thickBot="1" x14ac:dyDescent="0.3">
      <c r="A42" s="251" t="s">
        <v>34</v>
      </c>
      <c r="B42" s="251"/>
      <c r="C42" s="251"/>
      <c r="D42" s="251"/>
      <c r="E42" s="251"/>
      <c r="F42" s="251"/>
      <c r="G42" s="251"/>
      <c r="H42" s="252"/>
      <c r="I42" s="68">
        <f>SUM(H16:H41)</f>
        <v>0</v>
      </c>
      <c r="J42" s="69"/>
      <c r="K42" s="145"/>
      <c r="L42" s="70" t="s">
        <v>43</v>
      </c>
    </row>
    <row r="43" spans="1:18" s="29" customFormat="1" ht="25.5" customHeight="1" thickBot="1" x14ac:dyDescent="0.3">
      <c r="A43" s="251" t="s">
        <v>103</v>
      </c>
      <c r="B43" s="251"/>
      <c r="C43" s="251"/>
      <c r="D43" s="251"/>
      <c r="E43" s="251"/>
      <c r="F43" s="251"/>
      <c r="G43" s="251"/>
      <c r="H43" s="252"/>
      <c r="I43" s="71">
        <f>SUM(I16:I41)</f>
        <v>0</v>
      </c>
    </row>
    <row r="44" spans="1:18" s="29" customFormat="1" ht="25.5" customHeight="1" x14ac:dyDescent="0.25">
      <c r="A44" s="198"/>
      <c r="B44" s="198"/>
      <c r="C44" s="198"/>
      <c r="D44" s="198"/>
      <c r="E44" s="198"/>
      <c r="F44" s="198"/>
      <c r="G44" s="198"/>
      <c r="H44" s="198"/>
      <c r="I44" s="100"/>
    </row>
    <row r="45" spans="1:18" s="29" customFormat="1" ht="25.5" customHeight="1" x14ac:dyDescent="0.25">
      <c r="A45" s="248" t="s">
        <v>16</v>
      </c>
      <c r="B45" s="248"/>
      <c r="C45" s="248"/>
      <c r="D45" s="248"/>
      <c r="E45" s="248"/>
      <c r="F45" s="248"/>
      <c r="G45" s="248"/>
      <c r="H45" s="248"/>
      <c r="I45" s="248"/>
      <c r="J45" s="248"/>
      <c r="K45" s="248"/>
      <c r="L45" s="248"/>
      <c r="M45" s="248"/>
      <c r="N45" s="248"/>
      <c r="O45" s="248"/>
      <c r="P45" s="197"/>
    </row>
    <row r="46" spans="1:18" s="31" customFormat="1" ht="18.75" customHeight="1" x14ac:dyDescent="0.25">
      <c r="A46" s="30" t="s">
        <v>39</v>
      </c>
      <c r="B46" s="30"/>
      <c r="C46" s="30"/>
      <c r="D46" s="30"/>
      <c r="E46" s="30"/>
      <c r="F46" s="30"/>
      <c r="G46" s="30"/>
      <c r="H46" s="30"/>
      <c r="I46" s="30"/>
      <c r="J46" s="30"/>
      <c r="K46" s="30"/>
      <c r="L46" s="30"/>
      <c r="M46" s="30"/>
      <c r="N46" s="30"/>
      <c r="O46" s="30"/>
      <c r="P46" s="30"/>
      <c r="Q46" s="30"/>
      <c r="R46" s="30"/>
    </row>
    <row r="47" spans="1:18" s="31" customFormat="1" ht="15.75" x14ac:dyDescent="0.25">
      <c r="A47" s="30" t="s">
        <v>37</v>
      </c>
      <c r="B47" s="30"/>
      <c r="C47" s="30"/>
      <c r="D47" s="30"/>
      <c r="E47" s="30"/>
      <c r="F47" s="30"/>
      <c r="G47" s="30"/>
      <c r="H47" s="30"/>
      <c r="I47" s="30"/>
      <c r="J47" s="30"/>
      <c r="K47" s="30"/>
      <c r="L47" s="30"/>
      <c r="M47" s="30"/>
      <c r="N47" s="30"/>
      <c r="O47" s="30"/>
      <c r="P47" s="30"/>
      <c r="Q47" s="30"/>
      <c r="R47" s="30"/>
    </row>
    <row r="48" spans="1:18" s="31" customFormat="1" ht="15.75" x14ac:dyDescent="0.25">
      <c r="A48" s="30" t="s">
        <v>38</v>
      </c>
      <c r="B48" s="30"/>
      <c r="C48" s="30"/>
      <c r="D48" s="30"/>
      <c r="E48" s="30"/>
      <c r="F48" s="30"/>
      <c r="G48" s="30"/>
      <c r="H48" s="30"/>
      <c r="I48" s="30"/>
      <c r="J48" s="30"/>
      <c r="K48" s="30"/>
      <c r="L48" s="30"/>
      <c r="M48" s="30"/>
      <c r="N48" s="30"/>
      <c r="O48" s="30"/>
      <c r="P48" s="30"/>
      <c r="Q48" s="30"/>
      <c r="R48" s="30"/>
    </row>
    <row r="49" spans="1:18" s="36" customFormat="1" ht="15.75" x14ac:dyDescent="0.25">
      <c r="B49" s="40"/>
      <c r="K49" s="41"/>
      <c r="N49" s="42"/>
      <c r="O49" s="43"/>
      <c r="P49" s="43"/>
    </row>
    <row r="50" spans="1:18" s="36" customFormat="1" ht="15.75" x14ac:dyDescent="0.25">
      <c r="B50" s="40"/>
      <c r="K50" s="41"/>
      <c r="N50" s="42"/>
      <c r="O50" s="43"/>
      <c r="P50" s="43"/>
    </row>
    <row r="51" spans="1:18" s="36" customFormat="1" ht="15.75" x14ac:dyDescent="0.25">
      <c r="A51" s="34" t="s">
        <v>40</v>
      </c>
      <c r="B51" s="196"/>
      <c r="C51" s="246" t="s">
        <v>17</v>
      </c>
      <c r="D51" s="247"/>
      <c r="E51" s="79"/>
      <c r="F51" s="79"/>
      <c r="I51" s="79"/>
      <c r="K51" s="196" t="s">
        <v>41</v>
      </c>
      <c r="L51" s="196"/>
      <c r="M51" s="196"/>
      <c r="N51" s="196"/>
      <c r="O51" s="196"/>
      <c r="P51" s="196"/>
      <c r="Q51" s="196"/>
      <c r="R51" s="196"/>
    </row>
    <row r="52" spans="1:18" s="6" customFormat="1" x14ac:dyDescent="0.25"/>
  </sheetData>
  <mergeCells count="20">
    <mergeCell ref="A42:H42"/>
    <mergeCell ref="A43:H43"/>
    <mergeCell ref="A45:O45"/>
    <mergeCell ref="C51:D51"/>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rowBreaks count="1" manualBreakCount="1">
    <brk id="44" max="16383" man="1"/>
  </rowBreaks>
  <colBreaks count="1" manualBreakCount="1">
    <brk id="14"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A17" sqref="A17"/>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109</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5.25" customHeight="1" x14ac:dyDescent="0.25">
      <c r="A16" s="210" t="s">
        <v>713</v>
      </c>
      <c r="B16" s="58">
        <v>1</v>
      </c>
      <c r="C16" s="59">
        <v>150</v>
      </c>
      <c r="D16" s="58" t="s">
        <v>14</v>
      </c>
      <c r="E16" s="61"/>
      <c r="F16" s="141">
        <f t="shared" ref="F16:F17" si="0">E16*9.5%</f>
        <v>0</v>
      </c>
      <c r="G16" s="142">
        <f t="shared" ref="G16:G17" si="1">E16+F16</f>
        <v>0</v>
      </c>
      <c r="H16" s="142">
        <f>E16*C16</f>
        <v>0</v>
      </c>
      <c r="I16" s="142">
        <f>C16*G16</f>
        <v>0</v>
      </c>
      <c r="J16" s="88"/>
      <c r="K16" s="188" t="s">
        <v>18</v>
      </c>
    </row>
    <row r="17" spans="1:18" ht="42" customHeight="1" x14ac:dyDescent="0.25">
      <c r="A17" s="113" t="s">
        <v>714</v>
      </c>
      <c r="B17" s="58">
        <v>1</v>
      </c>
      <c r="C17" s="59">
        <v>150</v>
      </c>
      <c r="D17" s="58" t="s">
        <v>14</v>
      </c>
      <c r="E17" s="61"/>
      <c r="F17" s="141">
        <f t="shared" si="0"/>
        <v>0</v>
      </c>
      <c r="G17" s="142">
        <f t="shared" si="1"/>
        <v>0</v>
      </c>
      <c r="H17" s="142">
        <f t="shared" ref="H17" si="2">E17*C17</f>
        <v>0</v>
      </c>
      <c r="I17" s="142">
        <f t="shared" ref="I17" si="3">C17*G17</f>
        <v>0</v>
      </c>
      <c r="J17" s="88"/>
      <c r="K17" s="188" t="s">
        <v>18</v>
      </c>
    </row>
    <row r="18" spans="1:18" s="29" customFormat="1" ht="21" customHeight="1" thickBot="1" x14ac:dyDescent="0.3">
      <c r="A18" s="251" t="s">
        <v>34</v>
      </c>
      <c r="B18" s="251"/>
      <c r="C18" s="251"/>
      <c r="D18" s="251"/>
      <c r="E18" s="251"/>
      <c r="F18" s="251"/>
      <c r="G18" s="251"/>
      <c r="H18" s="252"/>
      <c r="I18" s="68">
        <f>SUM(H16:H17)</f>
        <v>0</v>
      </c>
      <c r="J18" s="69"/>
      <c r="K18" s="145"/>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198"/>
      <c r="B20" s="198"/>
      <c r="C20" s="198"/>
      <c r="D20" s="198"/>
      <c r="E20" s="198"/>
      <c r="F20" s="198"/>
      <c r="G20" s="198"/>
      <c r="H20" s="198"/>
      <c r="I20" s="100"/>
    </row>
    <row r="21" spans="1:18" s="29" customFormat="1" ht="25.5" customHeight="1" x14ac:dyDescent="0.25">
      <c r="A21" s="248" t="s">
        <v>16</v>
      </c>
      <c r="B21" s="248"/>
      <c r="C21" s="248"/>
      <c r="D21" s="248"/>
      <c r="E21" s="248"/>
      <c r="F21" s="248"/>
      <c r="G21" s="248"/>
      <c r="H21" s="248"/>
      <c r="I21" s="248"/>
      <c r="J21" s="248"/>
      <c r="K21" s="248"/>
      <c r="L21" s="248"/>
      <c r="M21" s="248"/>
      <c r="N21" s="248"/>
      <c r="O21" s="248"/>
      <c r="P21" s="197"/>
    </row>
    <row r="22" spans="1:18" s="31" customFormat="1" ht="18.75" customHeight="1" x14ac:dyDescent="0.25">
      <c r="A22" s="30" t="s">
        <v>39</v>
      </c>
      <c r="B22" s="30"/>
      <c r="C22" s="30"/>
      <c r="D22" s="30"/>
      <c r="E22" s="30"/>
      <c r="F22" s="30"/>
      <c r="G22" s="30"/>
      <c r="H22" s="30"/>
      <c r="I22" s="30"/>
      <c r="J22" s="30"/>
      <c r="K22" s="30"/>
      <c r="L22" s="30"/>
      <c r="M22" s="30"/>
      <c r="N22" s="30"/>
      <c r="O22" s="30"/>
      <c r="P22" s="30"/>
      <c r="Q22" s="30"/>
      <c r="R22" s="30"/>
    </row>
    <row r="23" spans="1:18" s="31" customFormat="1" ht="15.75" x14ac:dyDescent="0.25">
      <c r="A23" s="30" t="s">
        <v>37</v>
      </c>
      <c r="B23" s="30"/>
      <c r="C23" s="30"/>
      <c r="D23" s="30"/>
      <c r="E23" s="30"/>
      <c r="F23" s="30"/>
      <c r="G23" s="30"/>
      <c r="H23" s="30"/>
      <c r="I23" s="30"/>
      <c r="J23" s="30"/>
      <c r="K23" s="30"/>
      <c r="L23" s="30"/>
      <c r="M23" s="30"/>
      <c r="N23" s="30"/>
      <c r="O23" s="30"/>
      <c r="P23" s="30"/>
      <c r="Q23" s="30"/>
      <c r="R23" s="30"/>
    </row>
    <row r="24" spans="1:18" s="31" customFormat="1" ht="15.75" x14ac:dyDescent="0.25">
      <c r="A24" s="30" t="s">
        <v>38</v>
      </c>
      <c r="B24" s="30"/>
      <c r="C24" s="30"/>
      <c r="D24" s="30"/>
      <c r="E24" s="30"/>
      <c r="F24" s="30"/>
      <c r="G24" s="30"/>
      <c r="H24" s="30"/>
      <c r="I24" s="30"/>
      <c r="J24" s="30"/>
      <c r="K24" s="30"/>
      <c r="L24" s="30"/>
      <c r="M24" s="30"/>
      <c r="N24" s="30"/>
      <c r="O24" s="30"/>
      <c r="P24" s="30"/>
      <c r="Q24" s="30"/>
      <c r="R24" s="30"/>
    </row>
    <row r="25" spans="1:18" s="36" customFormat="1" ht="15.75" x14ac:dyDescent="0.25">
      <c r="B25" s="40"/>
      <c r="K25" s="41"/>
      <c r="N25" s="42"/>
      <c r="O25" s="43"/>
      <c r="P25" s="43"/>
    </row>
    <row r="26" spans="1:18" s="36" customFormat="1" ht="15.75" x14ac:dyDescent="0.25">
      <c r="B26" s="40"/>
      <c r="K26" s="41"/>
      <c r="N26" s="42"/>
      <c r="O26" s="43"/>
      <c r="P26" s="43"/>
    </row>
    <row r="27" spans="1:18" s="36" customFormat="1" ht="15.75" x14ac:dyDescent="0.25">
      <c r="A27" s="34" t="s">
        <v>40</v>
      </c>
      <c r="B27" s="196"/>
      <c r="C27" s="246" t="s">
        <v>17</v>
      </c>
      <c r="D27" s="247"/>
      <c r="E27" s="79"/>
      <c r="F27" s="79"/>
      <c r="I27" s="79"/>
      <c r="K27" s="196" t="s">
        <v>41</v>
      </c>
      <c r="L27" s="196"/>
      <c r="M27" s="196"/>
      <c r="N27" s="196"/>
      <c r="O27" s="196"/>
      <c r="P27" s="196"/>
      <c r="Q27" s="196"/>
      <c r="R27" s="196"/>
    </row>
    <row r="28" spans="1:18" s="6" customFormat="1" x14ac:dyDescent="0.25"/>
  </sheetData>
  <mergeCells count="20">
    <mergeCell ref="A18:H18"/>
    <mergeCell ref="A19:H19"/>
    <mergeCell ref="A21:O21"/>
    <mergeCell ref="C27:D27"/>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colBreaks count="1" manualBreakCount="1">
    <brk id="14"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42" customHeight="1" thickBot="1" x14ac:dyDescent="0.3">
      <c r="A10" s="262" t="s">
        <v>110</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0.75" customHeight="1" x14ac:dyDescent="0.25">
      <c r="A16" s="210" t="s">
        <v>715</v>
      </c>
      <c r="B16" s="58">
        <v>1</v>
      </c>
      <c r="C16" s="59">
        <v>700</v>
      </c>
      <c r="D16" s="58" t="s">
        <v>14</v>
      </c>
      <c r="E16" s="61"/>
      <c r="F16" s="141">
        <f t="shared" ref="F16:F17" si="0">E16*9.5%</f>
        <v>0</v>
      </c>
      <c r="G16" s="142">
        <f t="shared" ref="G16:G17" si="1">E16+F16</f>
        <v>0</v>
      </c>
      <c r="H16" s="142">
        <f>E16*C16</f>
        <v>0</v>
      </c>
      <c r="I16" s="142">
        <f>C16*G16</f>
        <v>0</v>
      </c>
      <c r="J16" s="88"/>
      <c r="K16" s="188" t="s">
        <v>18</v>
      </c>
    </row>
    <row r="17" spans="1:18" ht="46.5" customHeight="1" x14ac:dyDescent="0.25">
      <c r="A17" s="210" t="s">
        <v>716</v>
      </c>
      <c r="B17" s="58">
        <v>1</v>
      </c>
      <c r="C17" s="59">
        <v>20</v>
      </c>
      <c r="D17" s="58" t="s">
        <v>14</v>
      </c>
      <c r="E17" s="61"/>
      <c r="F17" s="141">
        <f t="shared" si="0"/>
        <v>0</v>
      </c>
      <c r="G17" s="142">
        <f t="shared" si="1"/>
        <v>0</v>
      </c>
      <c r="H17" s="142">
        <f t="shared" ref="H17" si="2">E17*C17</f>
        <v>0</v>
      </c>
      <c r="I17" s="142">
        <f t="shared" ref="I17" si="3">C17*G17</f>
        <v>0</v>
      </c>
      <c r="J17" s="88"/>
      <c r="K17" s="188" t="s">
        <v>18</v>
      </c>
    </row>
    <row r="18" spans="1:18" ht="61.5" customHeight="1" x14ac:dyDescent="0.25">
      <c r="A18" s="113" t="s">
        <v>717</v>
      </c>
      <c r="B18" s="58">
        <v>1</v>
      </c>
      <c r="C18" s="59">
        <v>4000</v>
      </c>
      <c r="D18" s="58" t="s">
        <v>19</v>
      </c>
      <c r="E18" s="61"/>
      <c r="F18" s="141">
        <f t="shared" ref="F18" si="4">E18*9.5%</f>
        <v>0</v>
      </c>
      <c r="G18" s="142">
        <f t="shared" ref="G18" si="5">E18+F18</f>
        <v>0</v>
      </c>
      <c r="H18" s="142">
        <f t="shared" ref="H18" si="6">E18*C18</f>
        <v>0</v>
      </c>
      <c r="I18" s="142">
        <f t="shared" ref="I18" si="7">C18*G18</f>
        <v>0</v>
      </c>
      <c r="J18" s="88"/>
      <c r="K18" s="188" t="s">
        <v>18</v>
      </c>
    </row>
    <row r="19" spans="1:18" s="29" customFormat="1" ht="21" customHeight="1" thickBot="1" x14ac:dyDescent="0.3">
      <c r="A19" s="251" t="s">
        <v>34</v>
      </c>
      <c r="B19" s="251"/>
      <c r="C19" s="251"/>
      <c r="D19" s="251"/>
      <c r="E19" s="251"/>
      <c r="F19" s="251"/>
      <c r="G19" s="251"/>
      <c r="H19" s="252"/>
      <c r="I19" s="68">
        <f>SUM(H16:H18)</f>
        <v>0</v>
      </c>
      <c r="J19" s="69"/>
      <c r="K19" s="145"/>
      <c r="L19" s="70" t="s">
        <v>43</v>
      </c>
    </row>
    <row r="20" spans="1:18" s="29" customFormat="1" ht="25.5" customHeight="1" thickBot="1" x14ac:dyDescent="0.3">
      <c r="A20" s="251" t="s">
        <v>35</v>
      </c>
      <c r="B20" s="251"/>
      <c r="C20" s="251"/>
      <c r="D20" s="251"/>
      <c r="E20" s="251"/>
      <c r="F20" s="251"/>
      <c r="G20" s="251"/>
      <c r="H20" s="252"/>
      <c r="I20" s="71">
        <f>SUM(I16:I18)</f>
        <v>0</v>
      </c>
    </row>
    <row r="21" spans="1:18" s="29" customFormat="1" ht="25.5" customHeight="1" x14ac:dyDescent="0.25">
      <c r="A21" s="198"/>
      <c r="B21" s="198"/>
      <c r="C21" s="198"/>
      <c r="D21" s="198"/>
      <c r="E21" s="198"/>
      <c r="F21" s="198"/>
      <c r="G21" s="198"/>
      <c r="H21" s="198"/>
      <c r="I21" s="100"/>
    </row>
    <row r="22" spans="1:18" s="29" customFormat="1" ht="25.5" customHeight="1" x14ac:dyDescent="0.25">
      <c r="A22" s="248" t="s">
        <v>16</v>
      </c>
      <c r="B22" s="248"/>
      <c r="C22" s="248"/>
      <c r="D22" s="248"/>
      <c r="E22" s="248"/>
      <c r="F22" s="248"/>
      <c r="G22" s="248"/>
      <c r="H22" s="248"/>
      <c r="I22" s="248"/>
      <c r="J22" s="248"/>
      <c r="K22" s="248"/>
      <c r="L22" s="248"/>
      <c r="M22" s="248"/>
      <c r="N22" s="248"/>
      <c r="O22" s="248"/>
      <c r="P22" s="197"/>
    </row>
    <row r="23" spans="1:18" s="31" customFormat="1" ht="18.75" customHeight="1" x14ac:dyDescent="0.25">
      <c r="A23" s="30" t="s">
        <v>39</v>
      </c>
      <c r="B23" s="30"/>
      <c r="C23" s="30"/>
      <c r="D23" s="30"/>
      <c r="E23" s="30"/>
      <c r="F23" s="30"/>
      <c r="G23" s="30"/>
      <c r="H23" s="30"/>
      <c r="I23" s="30"/>
      <c r="J23" s="30"/>
      <c r="K23" s="30"/>
      <c r="L23" s="30"/>
      <c r="M23" s="30"/>
      <c r="N23" s="30"/>
      <c r="O23" s="30"/>
      <c r="P23" s="30"/>
      <c r="Q23" s="30"/>
      <c r="R23" s="30"/>
    </row>
    <row r="24" spans="1:18" s="31" customFormat="1" ht="15.75" x14ac:dyDescent="0.25">
      <c r="A24" s="30" t="s">
        <v>37</v>
      </c>
      <c r="B24" s="30"/>
      <c r="C24" s="30"/>
      <c r="D24" s="30"/>
      <c r="E24" s="30"/>
      <c r="F24" s="30"/>
      <c r="G24" s="30"/>
      <c r="H24" s="30"/>
      <c r="I24" s="30"/>
      <c r="J24" s="30"/>
      <c r="K24" s="30"/>
      <c r="L24" s="30"/>
      <c r="M24" s="30"/>
      <c r="N24" s="30"/>
      <c r="O24" s="30"/>
      <c r="P24" s="30"/>
      <c r="Q24" s="30"/>
      <c r="R24" s="30"/>
    </row>
    <row r="25" spans="1:18" s="31" customFormat="1" ht="15.75" x14ac:dyDescent="0.25">
      <c r="A25" s="30" t="s">
        <v>38</v>
      </c>
      <c r="B25" s="30"/>
      <c r="C25" s="30"/>
      <c r="D25" s="30"/>
      <c r="E25" s="30"/>
      <c r="F25" s="30"/>
      <c r="G25" s="30"/>
      <c r="H25" s="30"/>
      <c r="I25" s="30"/>
      <c r="J25" s="30"/>
      <c r="K25" s="30"/>
      <c r="L25" s="30"/>
      <c r="M25" s="30"/>
      <c r="N25" s="30"/>
      <c r="O25" s="30"/>
      <c r="P25" s="30"/>
      <c r="Q25" s="30"/>
      <c r="R25" s="30"/>
    </row>
    <row r="26" spans="1:18" s="36" customFormat="1" ht="15.75" x14ac:dyDescent="0.25">
      <c r="B26" s="40"/>
      <c r="K26" s="41"/>
      <c r="N26" s="42"/>
      <c r="O26" s="43"/>
      <c r="P26" s="43"/>
    </row>
    <row r="27" spans="1:18" s="36" customFormat="1" ht="15.75" x14ac:dyDescent="0.25">
      <c r="B27" s="40"/>
      <c r="K27" s="41"/>
      <c r="N27" s="42"/>
      <c r="O27" s="43"/>
      <c r="P27" s="43"/>
    </row>
    <row r="28" spans="1:18" s="36" customFormat="1" ht="15.75" x14ac:dyDescent="0.25">
      <c r="A28" s="34" t="s">
        <v>40</v>
      </c>
      <c r="B28" s="196"/>
      <c r="C28" s="246" t="s">
        <v>17</v>
      </c>
      <c r="D28" s="247"/>
      <c r="E28" s="79"/>
      <c r="F28" s="79"/>
      <c r="I28" s="79"/>
      <c r="K28" s="196" t="s">
        <v>41</v>
      </c>
      <c r="L28" s="196"/>
      <c r="M28" s="196"/>
      <c r="N28" s="196"/>
      <c r="O28" s="196"/>
      <c r="P28" s="196"/>
      <c r="Q28" s="196"/>
      <c r="R28" s="196"/>
    </row>
    <row r="29" spans="1:18" s="6" customFormat="1" x14ac:dyDescent="0.25"/>
  </sheetData>
  <mergeCells count="20">
    <mergeCell ref="A19:H19"/>
    <mergeCell ref="A20:H20"/>
    <mergeCell ref="A22:O22"/>
    <mergeCell ref="C28:D28"/>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62" orientation="landscape" horizontalDpi="300" verticalDpi="300" r:id="rId1"/>
  <colBreaks count="1" manualBreakCount="1">
    <brk id="14" max="1048575" man="1"/>
  </col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zoomScaleNormal="100" workbookViewId="0">
      <selection activeCell="A9" sqref="A9"/>
    </sheetView>
  </sheetViews>
  <sheetFormatPr defaultRowHeight="15" x14ac:dyDescent="0.25"/>
  <cols>
    <col min="1" max="1" width="59.57031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18</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27" customHeight="1" thickBot="1" x14ac:dyDescent="0.3">
      <c r="A10" s="262" t="s">
        <v>121</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211">
        <v>1</v>
      </c>
      <c r="B15" s="212">
        <v>2</v>
      </c>
      <c r="C15" s="146">
        <v>3</v>
      </c>
      <c r="D15" s="146">
        <v>4</v>
      </c>
      <c r="E15" s="136">
        <v>5</v>
      </c>
      <c r="F15" s="136">
        <v>6</v>
      </c>
      <c r="G15" s="136" t="s">
        <v>12</v>
      </c>
      <c r="H15" s="138" t="s">
        <v>32</v>
      </c>
      <c r="I15" s="139" t="s">
        <v>33</v>
      </c>
      <c r="J15" s="137">
        <v>10</v>
      </c>
      <c r="K15" s="140">
        <v>11</v>
      </c>
    </row>
    <row r="16" spans="1:11" ht="30.75" customHeight="1" x14ac:dyDescent="0.25">
      <c r="A16" s="213" t="s">
        <v>718</v>
      </c>
      <c r="B16" s="214"/>
      <c r="C16" s="215">
        <v>5</v>
      </c>
      <c r="D16" s="215" t="s">
        <v>14</v>
      </c>
      <c r="E16" s="61"/>
      <c r="F16" s="141">
        <f t="shared" ref="F16" si="0">E16*9.5%</f>
        <v>0</v>
      </c>
      <c r="G16" s="142">
        <f t="shared" ref="G16" si="1">E16+F16</f>
        <v>0</v>
      </c>
      <c r="H16" s="142">
        <f>E16*C16</f>
        <v>0</v>
      </c>
      <c r="I16" s="142">
        <f>C16*G16</f>
        <v>0</v>
      </c>
      <c r="J16" s="88"/>
      <c r="K16" s="188" t="s">
        <v>18</v>
      </c>
    </row>
    <row r="17" spans="1:11" ht="30.75" customHeight="1" x14ac:dyDescent="0.25">
      <c r="A17" s="210" t="s">
        <v>719</v>
      </c>
      <c r="B17" s="216"/>
      <c r="C17" s="217">
        <v>5</v>
      </c>
      <c r="D17" s="217" t="s">
        <v>14</v>
      </c>
      <c r="E17" s="61"/>
      <c r="F17" s="141">
        <f t="shared" ref="F17:F54" si="2">E17*9.5%</f>
        <v>0</v>
      </c>
      <c r="G17" s="142">
        <f t="shared" ref="G17:G54" si="3">E17+F17</f>
        <v>0</v>
      </c>
      <c r="H17" s="142">
        <f t="shared" ref="H17:H54" si="4">E17*C17</f>
        <v>0</v>
      </c>
      <c r="I17" s="142">
        <f t="shared" ref="I17:I54" si="5">C17*G17</f>
        <v>0</v>
      </c>
      <c r="J17" s="88"/>
      <c r="K17" s="188" t="s">
        <v>18</v>
      </c>
    </row>
    <row r="18" spans="1:11" ht="30.75" customHeight="1" x14ac:dyDescent="0.25">
      <c r="A18" s="210" t="s">
        <v>720</v>
      </c>
      <c r="B18" s="216"/>
      <c r="C18" s="217">
        <v>5</v>
      </c>
      <c r="D18" s="217" t="s">
        <v>14</v>
      </c>
      <c r="E18" s="61"/>
      <c r="F18" s="141">
        <f t="shared" si="2"/>
        <v>0</v>
      </c>
      <c r="G18" s="142">
        <f t="shared" si="3"/>
        <v>0</v>
      </c>
      <c r="H18" s="142">
        <f t="shared" si="4"/>
        <v>0</v>
      </c>
      <c r="I18" s="142">
        <f t="shared" si="5"/>
        <v>0</v>
      </c>
      <c r="J18" s="88"/>
      <c r="K18" s="188" t="s">
        <v>18</v>
      </c>
    </row>
    <row r="19" spans="1:11" ht="30.75" customHeight="1" x14ac:dyDescent="0.25">
      <c r="A19" s="210" t="s">
        <v>721</v>
      </c>
      <c r="B19" s="216"/>
      <c r="C19" s="217">
        <v>5</v>
      </c>
      <c r="D19" s="215" t="s">
        <v>14</v>
      </c>
      <c r="E19" s="61"/>
      <c r="F19" s="141">
        <f t="shared" si="2"/>
        <v>0</v>
      </c>
      <c r="G19" s="142">
        <f t="shared" si="3"/>
        <v>0</v>
      </c>
      <c r="H19" s="142">
        <f t="shared" si="4"/>
        <v>0</v>
      </c>
      <c r="I19" s="142">
        <f t="shared" si="5"/>
        <v>0</v>
      </c>
      <c r="J19" s="88"/>
      <c r="K19" s="188" t="s">
        <v>18</v>
      </c>
    </row>
    <row r="20" spans="1:11" ht="30.75" customHeight="1" x14ac:dyDescent="0.25">
      <c r="A20" s="210" t="s">
        <v>722</v>
      </c>
      <c r="B20" s="216"/>
      <c r="C20" s="217">
        <v>3</v>
      </c>
      <c r="D20" s="217" t="s">
        <v>14</v>
      </c>
      <c r="E20" s="61"/>
      <c r="F20" s="141">
        <f t="shared" si="2"/>
        <v>0</v>
      </c>
      <c r="G20" s="142">
        <f t="shared" si="3"/>
        <v>0</v>
      </c>
      <c r="H20" s="142">
        <f t="shared" si="4"/>
        <v>0</v>
      </c>
      <c r="I20" s="142">
        <f t="shared" si="5"/>
        <v>0</v>
      </c>
      <c r="J20" s="88"/>
      <c r="K20" s="188" t="s">
        <v>18</v>
      </c>
    </row>
    <row r="21" spans="1:11" ht="30.75" customHeight="1" x14ac:dyDescent="0.25">
      <c r="A21" s="210" t="s">
        <v>723</v>
      </c>
      <c r="B21" s="216"/>
      <c r="C21" s="217">
        <v>3</v>
      </c>
      <c r="D21" s="219" t="s">
        <v>14</v>
      </c>
      <c r="E21" s="61"/>
      <c r="F21" s="141">
        <f t="shared" si="2"/>
        <v>0</v>
      </c>
      <c r="G21" s="142">
        <f t="shared" si="3"/>
        <v>0</v>
      </c>
      <c r="H21" s="142">
        <f t="shared" si="4"/>
        <v>0</v>
      </c>
      <c r="I21" s="142">
        <f t="shared" si="5"/>
        <v>0</v>
      </c>
      <c r="J21" s="88"/>
      <c r="K21" s="188" t="s">
        <v>18</v>
      </c>
    </row>
    <row r="22" spans="1:11" ht="30.75" customHeight="1" x14ac:dyDescent="0.25">
      <c r="A22" s="210" t="s">
        <v>724</v>
      </c>
      <c r="B22" s="216"/>
      <c r="C22" s="217">
        <v>5</v>
      </c>
      <c r="D22" s="215" t="s">
        <v>14</v>
      </c>
      <c r="E22" s="61"/>
      <c r="F22" s="141">
        <f t="shared" si="2"/>
        <v>0</v>
      </c>
      <c r="G22" s="142">
        <f t="shared" si="3"/>
        <v>0</v>
      </c>
      <c r="H22" s="142">
        <f t="shared" si="4"/>
        <v>0</v>
      </c>
      <c r="I22" s="142">
        <f t="shared" si="5"/>
        <v>0</v>
      </c>
      <c r="J22" s="88"/>
      <c r="K22" s="188" t="s">
        <v>18</v>
      </c>
    </row>
    <row r="23" spans="1:11" ht="30.75" customHeight="1" x14ac:dyDescent="0.25">
      <c r="A23" s="210" t="s">
        <v>725</v>
      </c>
      <c r="B23" s="216"/>
      <c r="C23" s="217">
        <v>5</v>
      </c>
      <c r="D23" s="217" t="s">
        <v>15</v>
      </c>
      <c r="E23" s="61"/>
      <c r="F23" s="141">
        <f t="shared" si="2"/>
        <v>0</v>
      </c>
      <c r="G23" s="142">
        <f t="shared" si="3"/>
        <v>0</v>
      </c>
      <c r="H23" s="142">
        <f t="shared" si="4"/>
        <v>0</v>
      </c>
      <c r="I23" s="142">
        <f t="shared" si="5"/>
        <v>0</v>
      </c>
      <c r="J23" s="88"/>
      <c r="K23" s="188" t="s">
        <v>18</v>
      </c>
    </row>
    <row r="24" spans="1:11" ht="59.25" customHeight="1" x14ac:dyDescent="0.25">
      <c r="A24" s="210" t="s">
        <v>726</v>
      </c>
      <c r="B24" s="216"/>
      <c r="C24" s="217">
        <v>5</v>
      </c>
      <c r="D24" s="217" t="s">
        <v>14</v>
      </c>
      <c r="E24" s="61"/>
      <c r="F24" s="141">
        <f t="shared" si="2"/>
        <v>0</v>
      </c>
      <c r="G24" s="142">
        <f t="shared" si="3"/>
        <v>0</v>
      </c>
      <c r="H24" s="142">
        <f t="shared" si="4"/>
        <v>0</v>
      </c>
      <c r="I24" s="142">
        <f t="shared" si="5"/>
        <v>0</v>
      </c>
      <c r="J24" s="88"/>
      <c r="K24" s="188" t="s">
        <v>18</v>
      </c>
    </row>
    <row r="25" spans="1:11" ht="48" customHeight="1" x14ac:dyDescent="0.25">
      <c r="A25" s="210" t="s">
        <v>727</v>
      </c>
      <c r="B25" s="216"/>
      <c r="C25" s="217">
        <v>5</v>
      </c>
      <c r="D25" s="217" t="s">
        <v>14</v>
      </c>
      <c r="E25" s="61"/>
      <c r="F25" s="141">
        <f t="shared" si="2"/>
        <v>0</v>
      </c>
      <c r="G25" s="142">
        <f t="shared" si="3"/>
        <v>0</v>
      </c>
      <c r="H25" s="142">
        <f t="shared" si="4"/>
        <v>0</v>
      </c>
      <c r="I25" s="142">
        <f t="shared" si="5"/>
        <v>0</v>
      </c>
      <c r="J25" s="88"/>
      <c r="K25" s="188" t="s">
        <v>18</v>
      </c>
    </row>
    <row r="26" spans="1:11" ht="30.75" customHeight="1" x14ac:dyDescent="0.25">
      <c r="A26" s="210" t="s">
        <v>728</v>
      </c>
      <c r="B26" s="216"/>
      <c r="C26" s="217">
        <v>5</v>
      </c>
      <c r="D26" s="217" t="s">
        <v>14</v>
      </c>
      <c r="E26" s="61"/>
      <c r="F26" s="141">
        <f t="shared" si="2"/>
        <v>0</v>
      </c>
      <c r="G26" s="142">
        <f t="shared" si="3"/>
        <v>0</v>
      </c>
      <c r="H26" s="142">
        <f t="shared" si="4"/>
        <v>0</v>
      </c>
      <c r="I26" s="142">
        <f t="shared" si="5"/>
        <v>0</v>
      </c>
      <c r="J26" s="88"/>
      <c r="K26" s="188" t="s">
        <v>18</v>
      </c>
    </row>
    <row r="27" spans="1:11" ht="30.75" customHeight="1" x14ac:dyDescent="0.25">
      <c r="A27" s="210" t="s">
        <v>729</v>
      </c>
      <c r="B27" s="216"/>
      <c r="C27" s="217">
        <v>3</v>
      </c>
      <c r="D27" s="217" t="s">
        <v>14</v>
      </c>
      <c r="E27" s="61"/>
      <c r="F27" s="141">
        <f t="shared" si="2"/>
        <v>0</v>
      </c>
      <c r="G27" s="142">
        <f t="shared" si="3"/>
        <v>0</v>
      </c>
      <c r="H27" s="142">
        <f t="shared" si="4"/>
        <v>0</v>
      </c>
      <c r="I27" s="142">
        <f t="shared" si="5"/>
        <v>0</v>
      </c>
      <c r="J27" s="88"/>
      <c r="K27" s="188" t="s">
        <v>18</v>
      </c>
    </row>
    <row r="28" spans="1:11" ht="30.75" customHeight="1" x14ac:dyDescent="0.25">
      <c r="A28" s="210" t="s">
        <v>730</v>
      </c>
      <c r="B28" s="216"/>
      <c r="C28" s="217">
        <v>3</v>
      </c>
      <c r="D28" s="217" t="s">
        <v>14</v>
      </c>
      <c r="E28" s="61"/>
      <c r="F28" s="141">
        <f t="shared" si="2"/>
        <v>0</v>
      </c>
      <c r="G28" s="142">
        <f t="shared" si="3"/>
        <v>0</v>
      </c>
      <c r="H28" s="142">
        <f t="shared" si="4"/>
        <v>0</v>
      </c>
      <c r="I28" s="142">
        <f t="shared" si="5"/>
        <v>0</v>
      </c>
      <c r="J28" s="88"/>
      <c r="K28" s="188" t="s">
        <v>18</v>
      </c>
    </row>
    <row r="29" spans="1:11" ht="30.75" customHeight="1" x14ac:dyDescent="0.25">
      <c r="A29" s="210" t="s">
        <v>731</v>
      </c>
      <c r="B29" s="216"/>
      <c r="C29" s="217">
        <v>3</v>
      </c>
      <c r="D29" s="217" t="s">
        <v>14</v>
      </c>
      <c r="E29" s="61"/>
      <c r="F29" s="141">
        <f t="shared" si="2"/>
        <v>0</v>
      </c>
      <c r="G29" s="142">
        <f t="shared" si="3"/>
        <v>0</v>
      </c>
      <c r="H29" s="142">
        <f t="shared" si="4"/>
        <v>0</v>
      </c>
      <c r="I29" s="142">
        <f t="shared" si="5"/>
        <v>0</v>
      </c>
      <c r="J29" s="88"/>
      <c r="K29" s="188" t="s">
        <v>18</v>
      </c>
    </row>
    <row r="30" spans="1:11" ht="30.75" customHeight="1" x14ac:dyDescent="0.25">
      <c r="A30" s="210" t="s">
        <v>732</v>
      </c>
      <c r="B30" s="216"/>
      <c r="C30" s="217">
        <v>3</v>
      </c>
      <c r="D30" s="217" t="s">
        <v>14</v>
      </c>
      <c r="E30" s="61"/>
      <c r="F30" s="141">
        <f t="shared" si="2"/>
        <v>0</v>
      </c>
      <c r="G30" s="142">
        <f t="shared" si="3"/>
        <v>0</v>
      </c>
      <c r="H30" s="142">
        <f t="shared" si="4"/>
        <v>0</v>
      </c>
      <c r="I30" s="142">
        <f t="shared" si="5"/>
        <v>0</v>
      </c>
      <c r="J30" s="88"/>
      <c r="K30" s="188" t="s">
        <v>18</v>
      </c>
    </row>
    <row r="31" spans="1:11" ht="30.75" customHeight="1" x14ac:dyDescent="0.25">
      <c r="A31" s="210" t="s">
        <v>733</v>
      </c>
      <c r="B31" s="216"/>
      <c r="C31" s="217">
        <v>3</v>
      </c>
      <c r="D31" s="217" t="s">
        <v>14</v>
      </c>
      <c r="E31" s="61"/>
      <c r="F31" s="141">
        <f t="shared" si="2"/>
        <v>0</v>
      </c>
      <c r="G31" s="142">
        <f t="shared" si="3"/>
        <v>0</v>
      </c>
      <c r="H31" s="142">
        <f t="shared" si="4"/>
        <v>0</v>
      </c>
      <c r="I31" s="142">
        <f t="shared" si="5"/>
        <v>0</v>
      </c>
      <c r="J31" s="88"/>
      <c r="K31" s="188" t="s">
        <v>18</v>
      </c>
    </row>
    <row r="32" spans="1:11" ht="30.75" customHeight="1" x14ac:dyDescent="0.25">
      <c r="A32" s="210" t="s">
        <v>734</v>
      </c>
      <c r="B32" s="216"/>
      <c r="C32" s="217">
        <v>3</v>
      </c>
      <c r="D32" s="217" t="s">
        <v>14</v>
      </c>
      <c r="E32" s="61"/>
      <c r="F32" s="141">
        <f t="shared" si="2"/>
        <v>0</v>
      </c>
      <c r="G32" s="142">
        <f t="shared" si="3"/>
        <v>0</v>
      </c>
      <c r="H32" s="142">
        <f t="shared" si="4"/>
        <v>0</v>
      </c>
      <c r="I32" s="142">
        <f t="shared" si="5"/>
        <v>0</v>
      </c>
      <c r="J32" s="88"/>
      <c r="K32" s="188" t="s">
        <v>18</v>
      </c>
    </row>
    <row r="33" spans="1:11" ht="30.75" customHeight="1" x14ac:dyDescent="0.25">
      <c r="A33" s="210" t="s">
        <v>735</v>
      </c>
      <c r="B33" s="216"/>
      <c r="C33" s="217">
        <v>30</v>
      </c>
      <c r="D33" s="217" t="s">
        <v>14</v>
      </c>
      <c r="E33" s="61"/>
      <c r="F33" s="141">
        <f t="shared" si="2"/>
        <v>0</v>
      </c>
      <c r="G33" s="142">
        <f t="shared" si="3"/>
        <v>0</v>
      </c>
      <c r="H33" s="142">
        <f t="shared" si="4"/>
        <v>0</v>
      </c>
      <c r="I33" s="142">
        <f t="shared" si="5"/>
        <v>0</v>
      </c>
      <c r="J33" s="88"/>
      <c r="K33" s="188" t="s">
        <v>18</v>
      </c>
    </row>
    <row r="34" spans="1:11" ht="30.75" customHeight="1" x14ac:dyDescent="0.25">
      <c r="A34" s="210" t="s">
        <v>736</v>
      </c>
      <c r="B34" s="216"/>
      <c r="C34" s="217">
        <v>5</v>
      </c>
      <c r="D34" s="217" t="s">
        <v>14</v>
      </c>
      <c r="E34" s="61"/>
      <c r="F34" s="141">
        <f t="shared" si="2"/>
        <v>0</v>
      </c>
      <c r="G34" s="142">
        <f t="shared" si="3"/>
        <v>0</v>
      </c>
      <c r="H34" s="142">
        <f t="shared" si="4"/>
        <v>0</v>
      </c>
      <c r="I34" s="142">
        <f t="shared" si="5"/>
        <v>0</v>
      </c>
      <c r="J34" s="88"/>
      <c r="K34" s="188" t="s">
        <v>18</v>
      </c>
    </row>
    <row r="35" spans="1:11" ht="30.75" customHeight="1" x14ac:dyDescent="0.25">
      <c r="A35" s="210" t="s">
        <v>737</v>
      </c>
      <c r="B35" s="216"/>
      <c r="C35" s="217">
        <v>6</v>
      </c>
      <c r="D35" s="217" t="s">
        <v>14</v>
      </c>
      <c r="E35" s="61"/>
      <c r="F35" s="141">
        <f t="shared" si="2"/>
        <v>0</v>
      </c>
      <c r="G35" s="142">
        <f t="shared" si="3"/>
        <v>0</v>
      </c>
      <c r="H35" s="142">
        <f t="shared" si="4"/>
        <v>0</v>
      </c>
      <c r="I35" s="142">
        <f t="shared" si="5"/>
        <v>0</v>
      </c>
      <c r="J35" s="88"/>
      <c r="K35" s="188" t="s">
        <v>18</v>
      </c>
    </row>
    <row r="36" spans="1:11" ht="30.75" customHeight="1" x14ac:dyDescent="0.25">
      <c r="A36" s="210" t="s">
        <v>738</v>
      </c>
      <c r="B36" s="216"/>
      <c r="C36" s="217">
        <v>6</v>
      </c>
      <c r="D36" s="217" t="s">
        <v>14</v>
      </c>
      <c r="E36" s="61"/>
      <c r="F36" s="141">
        <f t="shared" si="2"/>
        <v>0</v>
      </c>
      <c r="G36" s="142">
        <f t="shared" si="3"/>
        <v>0</v>
      </c>
      <c r="H36" s="142">
        <f t="shared" si="4"/>
        <v>0</v>
      </c>
      <c r="I36" s="142">
        <f t="shared" si="5"/>
        <v>0</v>
      </c>
      <c r="J36" s="88"/>
      <c r="K36" s="188" t="s">
        <v>18</v>
      </c>
    </row>
    <row r="37" spans="1:11" ht="30.75" customHeight="1" x14ac:dyDescent="0.25">
      <c r="A37" s="210" t="s">
        <v>739</v>
      </c>
      <c r="B37" s="216"/>
      <c r="C37" s="217">
        <v>6</v>
      </c>
      <c r="D37" s="217" t="s">
        <v>14</v>
      </c>
      <c r="E37" s="61"/>
      <c r="F37" s="141">
        <f t="shared" si="2"/>
        <v>0</v>
      </c>
      <c r="G37" s="142">
        <f t="shared" si="3"/>
        <v>0</v>
      </c>
      <c r="H37" s="142">
        <f t="shared" si="4"/>
        <v>0</v>
      </c>
      <c r="I37" s="142">
        <f t="shared" si="5"/>
        <v>0</v>
      </c>
      <c r="J37" s="88"/>
      <c r="K37" s="188" t="s">
        <v>18</v>
      </c>
    </row>
    <row r="38" spans="1:11" ht="30.75" customHeight="1" x14ac:dyDescent="0.25">
      <c r="A38" s="210" t="s">
        <v>740</v>
      </c>
      <c r="B38" s="216"/>
      <c r="C38" s="217">
        <v>6</v>
      </c>
      <c r="D38" s="217" t="s">
        <v>14</v>
      </c>
      <c r="E38" s="61"/>
      <c r="F38" s="141">
        <f t="shared" si="2"/>
        <v>0</v>
      </c>
      <c r="G38" s="142">
        <f t="shared" si="3"/>
        <v>0</v>
      </c>
      <c r="H38" s="142">
        <f t="shared" si="4"/>
        <v>0</v>
      </c>
      <c r="I38" s="142">
        <f t="shared" si="5"/>
        <v>0</v>
      </c>
      <c r="J38" s="88"/>
      <c r="K38" s="188" t="s">
        <v>18</v>
      </c>
    </row>
    <row r="39" spans="1:11" ht="39" customHeight="1" x14ac:dyDescent="0.25">
      <c r="A39" s="210" t="s">
        <v>741</v>
      </c>
      <c r="B39" s="216"/>
      <c r="C39" s="217">
        <v>5</v>
      </c>
      <c r="D39" s="217" t="s">
        <v>14</v>
      </c>
      <c r="E39" s="61"/>
      <c r="F39" s="141">
        <f t="shared" si="2"/>
        <v>0</v>
      </c>
      <c r="G39" s="142">
        <f t="shared" si="3"/>
        <v>0</v>
      </c>
      <c r="H39" s="142">
        <f t="shared" si="4"/>
        <v>0</v>
      </c>
      <c r="I39" s="142">
        <f t="shared" si="5"/>
        <v>0</v>
      </c>
      <c r="J39" s="88"/>
      <c r="K39" s="188" t="s">
        <v>18</v>
      </c>
    </row>
    <row r="40" spans="1:11" ht="30.75" customHeight="1" x14ac:dyDescent="0.25">
      <c r="A40" s="210" t="s">
        <v>742</v>
      </c>
      <c r="B40" s="216"/>
      <c r="C40" s="217">
        <v>10</v>
      </c>
      <c r="D40" s="217" t="s">
        <v>14</v>
      </c>
      <c r="E40" s="61"/>
      <c r="F40" s="141">
        <f t="shared" si="2"/>
        <v>0</v>
      </c>
      <c r="G40" s="142">
        <f t="shared" si="3"/>
        <v>0</v>
      </c>
      <c r="H40" s="142">
        <f t="shared" si="4"/>
        <v>0</v>
      </c>
      <c r="I40" s="142">
        <f t="shared" si="5"/>
        <v>0</v>
      </c>
      <c r="J40" s="88"/>
      <c r="K40" s="188" t="s">
        <v>18</v>
      </c>
    </row>
    <row r="41" spans="1:11" ht="38.25" customHeight="1" x14ac:dyDescent="0.25">
      <c r="A41" s="210" t="s">
        <v>743</v>
      </c>
      <c r="B41" s="216"/>
      <c r="C41" s="217">
        <v>5</v>
      </c>
      <c r="D41" s="217" t="s">
        <v>14</v>
      </c>
      <c r="E41" s="61"/>
      <c r="F41" s="141">
        <f t="shared" si="2"/>
        <v>0</v>
      </c>
      <c r="G41" s="142">
        <f t="shared" si="3"/>
        <v>0</v>
      </c>
      <c r="H41" s="142">
        <f t="shared" si="4"/>
        <v>0</v>
      </c>
      <c r="I41" s="142">
        <f t="shared" si="5"/>
        <v>0</v>
      </c>
      <c r="J41" s="88"/>
      <c r="K41" s="188" t="s">
        <v>18</v>
      </c>
    </row>
    <row r="42" spans="1:11" ht="30.75" customHeight="1" x14ac:dyDescent="0.25">
      <c r="A42" s="210" t="s">
        <v>744</v>
      </c>
      <c r="B42" s="216"/>
      <c r="C42" s="217">
        <v>5</v>
      </c>
      <c r="D42" s="217" t="s">
        <v>14</v>
      </c>
      <c r="E42" s="61"/>
      <c r="F42" s="141">
        <f t="shared" si="2"/>
        <v>0</v>
      </c>
      <c r="G42" s="142">
        <f t="shared" si="3"/>
        <v>0</v>
      </c>
      <c r="H42" s="142">
        <f t="shared" si="4"/>
        <v>0</v>
      </c>
      <c r="I42" s="142">
        <f t="shared" si="5"/>
        <v>0</v>
      </c>
      <c r="J42" s="88"/>
      <c r="K42" s="188" t="s">
        <v>18</v>
      </c>
    </row>
    <row r="43" spans="1:11" ht="30.75" customHeight="1" x14ac:dyDescent="0.25">
      <c r="A43" s="200" t="s">
        <v>745</v>
      </c>
      <c r="B43" s="216"/>
      <c r="C43" s="217">
        <v>5</v>
      </c>
      <c r="D43" s="217" t="s">
        <v>14</v>
      </c>
      <c r="E43" s="61"/>
      <c r="F43" s="141">
        <f t="shared" si="2"/>
        <v>0</v>
      </c>
      <c r="G43" s="142">
        <f t="shared" si="3"/>
        <v>0</v>
      </c>
      <c r="H43" s="142">
        <f t="shared" si="4"/>
        <v>0</v>
      </c>
      <c r="I43" s="142">
        <f t="shared" si="5"/>
        <v>0</v>
      </c>
      <c r="J43" s="88"/>
      <c r="K43" s="188" t="s">
        <v>18</v>
      </c>
    </row>
    <row r="44" spans="1:11" ht="42" customHeight="1" x14ac:dyDescent="0.25">
      <c r="A44" s="210" t="s">
        <v>746</v>
      </c>
      <c r="B44" s="216"/>
      <c r="C44" s="217">
        <v>10</v>
      </c>
      <c r="D44" s="217" t="s">
        <v>14</v>
      </c>
      <c r="E44" s="61"/>
      <c r="F44" s="141">
        <f t="shared" si="2"/>
        <v>0</v>
      </c>
      <c r="G44" s="142">
        <f t="shared" si="3"/>
        <v>0</v>
      </c>
      <c r="H44" s="142">
        <f t="shared" si="4"/>
        <v>0</v>
      </c>
      <c r="I44" s="142">
        <f t="shared" si="5"/>
        <v>0</v>
      </c>
      <c r="J44" s="88"/>
      <c r="K44" s="188" t="s">
        <v>18</v>
      </c>
    </row>
    <row r="45" spans="1:11" ht="34.5" customHeight="1" x14ac:dyDescent="0.25">
      <c r="A45" s="210" t="s">
        <v>747</v>
      </c>
      <c r="B45" s="216"/>
      <c r="C45" s="217">
        <v>2</v>
      </c>
      <c r="D45" s="217" t="s">
        <v>14</v>
      </c>
      <c r="E45" s="61"/>
      <c r="F45" s="141">
        <f t="shared" si="2"/>
        <v>0</v>
      </c>
      <c r="G45" s="142">
        <f t="shared" si="3"/>
        <v>0</v>
      </c>
      <c r="H45" s="142">
        <f t="shared" si="4"/>
        <v>0</v>
      </c>
      <c r="I45" s="142">
        <f t="shared" si="5"/>
        <v>0</v>
      </c>
      <c r="J45" s="88"/>
      <c r="K45" s="188" t="s">
        <v>18</v>
      </c>
    </row>
    <row r="46" spans="1:11" ht="39" customHeight="1" x14ac:dyDescent="0.25">
      <c r="A46" s="210" t="s">
        <v>748</v>
      </c>
      <c r="B46" s="216"/>
      <c r="C46" s="217">
        <v>3</v>
      </c>
      <c r="D46" s="217" t="s">
        <v>14</v>
      </c>
      <c r="E46" s="61"/>
      <c r="F46" s="141">
        <f t="shared" si="2"/>
        <v>0</v>
      </c>
      <c r="G46" s="142">
        <f t="shared" si="3"/>
        <v>0</v>
      </c>
      <c r="H46" s="142">
        <f t="shared" si="4"/>
        <v>0</v>
      </c>
      <c r="I46" s="142">
        <f t="shared" si="5"/>
        <v>0</v>
      </c>
      <c r="J46" s="88"/>
      <c r="K46" s="188" t="s">
        <v>18</v>
      </c>
    </row>
    <row r="47" spans="1:11" ht="48.75" customHeight="1" x14ac:dyDescent="0.25">
      <c r="A47" s="210" t="s">
        <v>749</v>
      </c>
      <c r="B47" s="216"/>
      <c r="C47" s="217">
        <v>2</v>
      </c>
      <c r="D47" s="217" t="s">
        <v>14</v>
      </c>
      <c r="E47" s="61"/>
      <c r="F47" s="141">
        <f t="shared" si="2"/>
        <v>0</v>
      </c>
      <c r="G47" s="142">
        <f t="shared" si="3"/>
        <v>0</v>
      </c>
      <c r="H47" s="142">
        <f t="shared" si="4"/>
        <v>0</v>
      </c>
      <c r="I47" s="142">
        <f t="shared" si="5"/>
        <v>0</v>
      </c>
      <c r="J47" s="88"/>
      <c r="K47" s="188" t="s">
        <v>18</v>
      </c>
    </row>
    <row r="48" spans="1:11" ht="36" customHeight="1" x14ac:dyDescent="0.25">
      <c r="A48" s="210" t="s">
        <v>750</v>
      </c>
      <c r="B48" s="216"/>
      <c r="C48" s="217">
        <v>2</v>
      </c>
      <c r="D48" s="217" t="s">
        <v>14</v>
      </c>
      <c r="E48" s="61"/>
      <c r="F48" s="141">
        <f t="shared" si="2"/>
        <v>0</v>
      </c>
      <c r="G48" s="142">
        <f t="shared" si="3"/>
        <v>0</v>
      </c>
      <c r="H48" s="142">
        <f t="shared" si="4"/>
        <v>0</v>
      </c>
      <c r="I48" s="142">
        <f t="shared" si="5"/>
        <v>0</v>
      </c>
      <c r="J48" s="88"/>
      <c r="K48" s="188" t="s">
        <v>18</v>
      </c>
    </row>
    <row r="49" spans="1:18" ht="41.25" customHeight="1" x14ac:dyDescent="0.25">
      <c r="A49" s="210" t="s">
        <v>751</v>
      </c>
      <c r="B49" s="216"/>
      <c r="C49" s="217">
        <v>2</v>
      </c>
      <c r="D49" s="217" t="s">
        <v>14</v>
      </c>
      <c r="E49" s="61"/>
      <c r="F49" s="141">
        <f t="shared" si="2"/>
        <v>0</v>
      </c>
      <c r="G49" s="142">
        <f t="shared" si="3"/>
        <v>0</v>
      </c>
      <c r="H49" s="142">
        <f t="shared" si="4"/>
        <v>0</v>
      </c>
      <c r="I49" s="142">
        <f t="shared" si="5"/>
        <v>0</v>
      </c>
      <c r="J49" s="88"/>
      <c r="K49" s="188" t="s">
        <v>18</v>
      </c>
    </row>
    <row r="50" spans="1:18" ht="30.75" customHeight="1" x14ac:dyDescent="0.25">
      <c r="A50" s="210" t="s">
        <v>752</v>
      </c>
      <c r="B50" s="216"/>
      <c r="C50" s="217">
        <v>5</v>
      </c>
      <c r="D50" s="217" t="s">
        <v>14</v>
      </c>
      <c r="E50" s="61"/>
      <c r="F50" s="141">
        <f t="shared" si="2"/>
        <v>0</v>
      </c>
      <c r="G50" s="142">
        <f t="shared" si="3"/>
        <v>0</v>
      </c>
      <c r="H50" s="142">
        <f t="shared" si="4"/>
        <v>0</v>
      </c>
      <c r="I50" s="142">
        <f t="shared" si="5"/>
        <v>0</v>
      </c>
      <c r="J50" s="88"/>
      <c r="K50" s="188" t="s">
        <v>18</v>
      </c>
    </row>
    <row r="51" spans="1:18" ht="33.75" customHeight="1" x14ac:dyDescent="0.25">
      <c r="A51" s="210" t="s">
        <v>753</v>
      </c>
      <c r="B51" s="216"/>
      <c r="C51" s="217">
        <v>10</v>
      </c>
      <c r="D51" s="217" t="s">
        <v>14</v>
      </c>
      <c r="E51" s="61"/>
      <c r="F51" s="141">
        <f t="shared" si="2"/>
        <v>0</v>
      </c>
      <c r="G51" s="142">
        <f t="shared" si="3"/>
        <v>0</v>
      </c>
      <c r="H51" s="142">
        <f t="shared" si="4"/>
        <v>0</v>
      </c>
      <c r="I51" s="142">
        <f t="shared" si="5"/>
        <v>0</v>
      </c>
      <c r="J51" s="88"/>
      <c r="K51" s="188" t="s">
        <v>18</v>
      </c>
    </row>
    <row r="52" spans="1:18" ht="30.75" customHeight="1" x14ac:dyDescent="0.25">
      <c r="A52" s="210" t="s">
        <v>754</v>
      </c>
      <c r="B52" s="216"/>
      <c r="C52" s="217">
        <v>3</v>
      </c>
      <c r="D52" s="217" t="s">
        <v>14</v>
      </c>
      <c r="E52" s="61"/>
      <c r="F52" s="141">
        <f t="shared" si="2"/>
        <v>0</v>
      </c>
      <c r="G52" s="142">
        <f t="shared" si="3"/>
        <v>0</v>
      </c>
      <c r="H52" s="142">
        <f t="shared" si="4"/>
        <v>0</v>
      </c>
      <c r="I52" s="142">
        <f t="shared" si="5"/>
        <v>0</v>
      </c>
      <c r="J52" s="88"/>
      <c r="K52" s="188" t="s">
        <v>18</v>
      </c>
    </row>
    <row r="53" spans="1:18" ht="37.5" customHeight="1" x14ac:dyDescent="0.25">
      <c r="A53" s="210" t="s">
        <v>755</v>
      </c>
      <c r="B53" s="216"/>
      <c r="C53" s="217">
        <v>3</v>
      </c>
      <c r="D53" s="217" t="s">
        <v>14</v>
      </c>
      <c r="E53" s="61"/>
      <c r="F53" s="141">
        <f t="shared" si="2"/>
        <v>0</v>
      </c>
      <c r="G53" s="142">
        <f t="shared" si="3"/>
        <v>0</v>
      </c>
      <c r="H53" s="142">
        <f t="shared" si="4"/>
        <v>0</v>
      </c>
      <c r="I53" s="142">
        <f t="shared" si="5"/>
        <v>0</v>
      </c>
      <c r="J53" s="88"/>
      <c r="K53" s="188" t="s">
        <v>18</v>
      </c>
    </row>
    <row r="54" spans="1:18" ht="30.75" customHeight="1" x14ac:dyDescent="0.25">
      <c r="A54" s="218" t="s">
        <v>756</v>
      </c>
      <c r="B54" s="219">
        <v>1</v>
      </c>
      <c r="C54" s="219">
        <v>5000</v>
      </c>
      <c r="D54" s="219" t="s">
        <v>19</v>
      </c>
      <c r="E54" s="61"/>
      <c r="F54" s="141">
        <f t="shared" si="2"/>
        <v>0</v>
      </c>
      <c r="G54" s="142">
        <f t="shared" si="3"/>
        <v>0</v>
      </c>
      <c r="H54" s="142">
        <f t="shared" si="4"/>
        <v>0</v>
      </c>
      <c r="I54" s="142">
        <f t="shared" si="5"/>
        <v>0</v>
      </c>
      <c r="J54" s="88"/>
      <c r="K54" s="188" t="s">
        <v>18</v>
      </c>
    </row>
    <row r="55" spans="1:18" s="29" customFormat="1" ht="21" customHeight="1" thickBot="1" x14ac:dyDescent="0.3">
      <c r="A55" s="251" t="s">
        <v>34</v>
      </c>
      <c r="B55" s="251"/>
      <c r="C55" s="251"/>
      <c r="D55" s="251"/>
      <c r="E55" s="251"/>
      <c r="F55" s="251"/>
      <c r="G55" s="251"/>
      <c r="H55" s="252"/>
      <c r="I55" s="68">
        <f>SUM(H16:H54)</f>
        <v>0</v>
      </c>
      <c r="J55" s="69"/>
      <c r="K55" s="145"/>
      <c r="L55" s="70" t="s">
        <v>43</v>
      </c>
    </row>
    <row r="56" spans="1:18" s="29" customFormat="1" ht="25.5" customHeight="1" thickBot="1" x14ac:dyDescent="0.3">
      <c r="A56" s="251" t="s">
        <v>35</v>
      </c>
      <c r="B56" s="251"/>
      <c r="C56" s="251"/>
      <c r="D56" s="251"/>
      <c r="E56" s="251"/>
      <c r="F56" s="251"/>
      <c r="G56" s="251"/>
      <c r="H56" s="252"/>
      <c r="I56" s="71">
        <f>SUM(I16:I54)</f>
        <v>0</v>
      </c>
    </row>
    <row r="57" spans="1:18" s="29" customFormat="1" ht="25.5" customHeight="1" x14ac:dyDescent="0.25">
      <c r="A57" s="198"/>
      <c r="B57" s="198"/>
      <c r="C57" s="198"/>
      <c r="D57" s="198"/>
      <c r="E57" s="198"/>
      <c r="F57" s="198"/>
      <c r="G57" s="198"/>
      <c r="H57" s="198"/>
      <c r="I57" s="100"/>
    </row>
    <row r="58" spans="1:18" s="29" customFormat="1" ht="25.5" customHeight="1" x14ac:dyDescent="0.25">
      <c r="A58" s="248" t="s">
        <v>16</v>
      </c>
      <c r="B58" s="248"/>
      <c r="C58" s="248"/>
      <c r="D58" s="248"/>
      <c r="E58" s="248"/>
      <c r="F58" s="248"/>
      <c r="G58" s="248"/>
      <c r="H58" s="248"/>
      <c r="I58" s="248"/>
      <c r="J58" s="248"/>
      <c r="K58" s="248"/>
      <c r="L58" s="248"/>
      <c r="M58" s="248"/>
      <c r="N58" s="248"/>
      <c r="O58" s="248"/>
      <c r="P58" s="197"/>
    </row>
    <row r="59" spans="1:18" s="31" customFormat="1" ht="18.75" customHeight="1" x14ac:dyDescent="0.25">
      <c r="A59" s="30" t="s">
        <v>39</v>
      </c>
      <c r="B59" s="30"/>
      <c r="C59" s="30"/>
      <c r="D59" s="30"/>
      <c r="E59" s="30"/>
      <c r="F59" s="30"/>
      <c r="G59" s="30"/>
      <c r="H59" s="30"/>
      <c r="I59" s="30"/>
      <c r="J59" s="30"/>
      <c r="K59" s="30"/>
      <c r="L59" s="30"/>
      <c r="M59" s="30"/>
      <c r="N59" s="30"/>
      <c r="O59" s="30"/>
      <c r="P59" s="30"/>
      <c r="Q59" s="30"/>
      <c r="R59" s="30"/>
    </row>
    <row r="60" spans="1:18" s="31" customFormat="1" ht="15.75" x14ac:dyDescent="0.25">
      <c r="A60" s="30" t="s">
        <v>37</v>
      </c>
      <c r="B60" s="30"/>
      <c r="C60" s="30"/>
      <c r="D60" s="30"/>
      <c r="E60" s="30"/>
      <c r="F60" s="30"/>
      <c r="G60" s="30"/>
      <c r="H60" s="30"/>
      <c r="I60" s="30"/>
      <c r="J60" s="30"/>
      <c r="K60" s="30"/>
      <c r="L60" s="30"/>
      <c r="M60" s="30"/>
      <c r="N60" s="30"/>
      <c r="O60" s="30"/>
      <c r="P60" s="30"/>
      <c r="Q60" s="30"/>
      <c r="R60" s="30"/>
    </row>
    <row r="61" spans="1:18" s="31" customFormat="1" ht="15.75" x14ac:dyDescent="0.25">
      <c r="A61" s="30" t="s">
        <v>38</v>
      </c>
      <c r="B61" s="30"/>
      <c r="C61" s="30"/>
      <c r="D61" s="30"/>
      <c r="E61" s="30"/>
      <c r="F61" s="30"/>
      <c r="G61" s="30"/>
      <c r="H61" s="30"/>
      <c r="I61" s="30"/>
      <c r="J61" s="30"/>
      <c r="K61" s="30"/>
      <c r="L61" s="30"/>
      <c r="M61" s="30"/>
      <c r="N61" s="30"/>
      <c r="O61" s="30"/>
      <c r="P61" s="30"/>
      <c r="Q61" s="30"/>
      <c r="R61" s="30"/>
    </row>
    <row r="62" spans="1:18" s="36" customFormat="1" ht="15.75" x14ac:dyDescent="0.25">
      <c r="B62" s="40"/>
      <c r="K62" s="41"/>
      <c r="N62" s="42"/>
      <c r="O62" s="43"/>
      <c r="P62" s="43"/>
    </row>
    <row r="63" spans="1:18" s="36" customFormat="1" ht="15.75" x14ac:dyDescent="0.25">
      <c r="B63" s="40"/>
      <c r="K63" s="41"/>
      <c r="N63" s="42"/>
      <c r="O63" s="43"/>
      <c r="P63" s="43"/>
    </row>
    <row r="64" spans="1:18" s="36" customFormat="1" ht="15.75" x14ac:dyDescent="0.25">
      <c r="A64" s="34" t="s">
        <v>40</v>
      </c>
      <c r="B64" s="196"/>
      <c r="C64" s="246" t="s">
        <v>17</v>
      </c>
      <c r="D64" s="247"/>
      <c r="E64" s="79"/>
      <c r="F64" s="79"/>
      <c r="I64" s="79"/>
      <c r="K64" s="196" t="s">
        <v>41</v>
      </c>
      <c r="L64" s="196"/>
      <c r="M64" s="196"/>
      <c r="N64" s="196"/>
      <c r="O64" s="196"/>
      <c r="P64" s="196"/>
      <c r="Q64" s="196"/>
      <c r="R64" s="196"/>
    </row>
    <row r="65" s="6" customFormat="1" x14ac:dyDescent="0.25"/>
  </sheetData>
  <mergeCells count="20">
    <mergeCell ref="A55:H55"/>
    <mergeCell ref="A56:H56"/>
    <mergeCell ref="A58:O58"/>
    <mergeCell ref="C64:D64"/>
    <mergeCell ref="A10:K10"/>
    <mergeCell ref="A12:A14"/>
    <mergeCell ref="B12:B14"/>
    <mergeCell ref="C12:C14"/>
    <mergeCell ref="D12:D14"/>
    <mergeCell ref="E12:E14"/>
    <mergeCell ref="F12:F14"/>
    <mergeCell ref="G12:G14"/>
    <mergeCell ref="H12:H14"/>
    <mergeCell ref="I12:I14"/>
    <mergeCell ref="A8:K8"/>
    <mergeCell ref="A2:E2"/>
    <mergeCell ref="A3:E3"/>
    <mergeCell ref="A4:E4"/>
    <mergeCell ref="A5:E5"/>
    <mergeCell ref="A6:E6"/>
  </mergeCells>
  <pageMargins left="0.7" right="0.7" top="0.75" bottom="0.75" header="0.3" footer="0.3"/>
  <pageSetup paperSize="9" scale="56" orientation="landscape" horizontalDpi="300" verticalDpi="300" r:id="rId1"/>
  <rowBreaks count="2" manualBreakCount="2">
    <brk id="30" max="13" man="1"/>
    <brk id="57" max="13" man="1"/>
  </rowBreaks>
  <colBreaks count="1" manualBreakCount="1">
    <brk id="14" max="1048575"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A4" zoomScaleNormal="100" workbookViewId="0">
      <selection activeCell="I22" sqref="I22"/>
    </sheetView>
  </sheetViews>
  <sheetFormatPr defaultRowHeight="15" x14ac:dyDescent="0.25"/>
  <cols>
    <col min="1" max="1" width="57.140625" customWidth="1"/>
    <col min="2" max="2" width="10.85546875" customWidth="1"/>
    <col min="5" max="5" width="15.2851562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122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5.75" x14ac:dyDescent="0.25">
      <c r="A15" s="144">
        <v>1</v>
      </c>
      <c r="B15" s="135">
        <v>2</v>
      </c>
      <c r="C15" s="136">
        <v>3</v>
      </c>
      <c r="D15" s="136">
        <v>4</v>
      </c>
      <c r="E15" s="136">
        <v>5</v>
      </c>
      <c r="F15" s="136">
        <v>6</v>
      </c>
      <c r="G15" s="136" t="s">
        <v>12</v>
      </c>
      <c r="H15" s="138" t="s">
        <v>32</v>
      </c>
      <c r="I15" s="139" t="s">
        <v>33</v>
      </c>
      <c r="J15" s="137">
        <v>10</v>
      </c>
      <c r="K15" s="140">
        <v>11</v>
      </c>
    </row>
    <row r="16" spans="1:11" ht="33.75" customHeight="1" x14ac:dyDescent="0.25">
      <c r="A16" s="181" t="s">
        <v>763</v>
      </c>
      <c r="B16" s="58">
        <v>1</v>
      </c>
      <c r="C16" s="59">
        <v>50</v>
      </c>
      <c r="D16" s="58" t="s">
        <v>19</v>
      </c>
      <c r="E16" s="61"/>
      <c r="F16" s="141">
        <f>E16*9.5%</f>
        <v>0</v>
      </c>
      <c r="G16" s="142">
        <f t="shared" ref="G16" si="0">E16+F16</f>
        <v>0</v>
      </c>
      <c r="H16" s="142">
        <f>E16*C16</f>
        <v>0</v>
      </c>
      <c r="I16" s="142">
        <f>C16*G16</f>
        <v>0</v>
      </c>
      <c r="J16" s="88"/>
      <c r="K16" s="188" t="s">
        <v>18</v>
      </c>
    </row>
    <row r="17" spans="1:16" ht="32.25" customHeight="1" x14ac:dyDescent="0.25">
      <c r="A17" s="181" t="s">
        <v>764</v>
      </c>
      <c r="B17" s="58">
        <v>1</v>
      </c>
      <c r="C17" s="59">
        <v>50</v>
      </c>
      <c r="D17" s="58" t="s">
        <v>19</v>
      </c>
      <c r="E17" s="61"/>
      <c r="F17" s="141">
        <f>E17*9.5%</f>
        <v>0</v>
      </c>
      <c r="G17" s="142">
        <f t="shared" ref="G17:G26" si="1">E17+F17</f>
        <v>0</v>
      </c>
      <c r="H17" s="142">
        <f t="shared" ref="H17:H26" si="2">E17*C17</f>
        <v>0</v>
      </c>
      <c r="I17" s="142">
        <f t="shared" ref="I17:I26" si="3">C17*G17</f>
        <v>0</v>
      </c>
      <c r="J17" s="88"/>
      <c r="K17" s="188" t="s">
        <v>18</v>
      </c>
    </row>
    <row r="18" spans="1:16" ht="33.75" customHeight="1" x14ac:dyDescent="0.25">
      <c r="A18" s="181" t="s">
        <v>765</v>
      </c>
      <c r="B18" s="58">
        <v>1</v>
      </c>
      <c r="C18" s="59">
        <v>30</v>
      </c>
      <c r="D18" s="58" t="s">
        <v>19</v>
      </c>
      <c r="E18" s="61"/>
      <c r="F18" s="141">
        <f t="shared" ref="F18:F24" si="4">E18*9.5%</f>
        <v>0</v>
      </c>
      <c r="G18" s="142">
        <f t="shared" si="1"/>
        <v>0</v>
      </c>
      <c r="H18" s="142">
        <f t="shared" si="2"/>
        <v>0</v>
      </c>
      <c r="I18" s="142">
        <f t="shared" si="3"/>
        <v>0</v>
      </c>
      <c r="J18" s="88"/>
      <c r="K18" s="188" t="s">
        <v>18</v>
      </c>
    </row>
    <row r="19" spans="1:16" ht="33" customHeight="1" x14ac:dyDescent="0.25">
      <c r="A19" s="113" t="s">
        <v>761</v>
      </c>
      <c r="B19" s="58">
        <v>1</v>
      </c>
      <c r="C19" s="59">
        <v>50</v>
      </c>
      <c r="D19" s="60" t="s">
        <v>19</v>
      </c>
      <c r="E19" s="61"/>
      <c r="F19" s="141">
        <f t="shared" si="4"/>
        <v>0</v>
      </c>
      <c r="G19" s="142">
        <f t="shared" si="1"/>
        <v>0</v>
      </c>
      <c r="H19" s="142">
        <f t="shared" si="2"/>
        <v>0</v>
      </c>
      <c r="I19" s="142">
        <f t="shared" si="3"/>
        <v>0</v>
      </c>
      <c r="J19" s="88"/>
      <c r="K19" s="188" t="s">
        <v>18</v>
      </c>
    </row>
    <row r="20" spans="1:16" ht="21.75" customHeight="1" x14ac:dyDescent="0.25">
      <c r="A20" s="113" t="s">
        <v>762</v>
      </c>
      <c r="B20" s="58">
        <v>1</v>
      </c>
      <c r="C20" s="59">
        <v>50</v>
      </c>
      <c r="D20" s="58" t="s">
        <v>19</v>
      </c>
      <c r="E20" s="61"/>
      <c r="F20" s="141">
        <f t="shared" si="4"/>
        <v>0</v>
      </c>
      <c r="G20" s="142">
        <f t="shared" si="1"/>
        <v>0</v>
      </c>
      <c r="H20" s="142">
        <f t="shared" si="2"/>
        <v>0</v>
      </c>
      <c r="I20" s="142">
        <f t="shared" si="3"/>
        <v>0</v>
      </c>
      <c r="J20" s="88"/>
      <c r="K20" s="188" t="s">
        <v>18</v>
      </c>
    </row>
    <row r="21" spans="1:16" ht="24" customHeight="1" x14ac:dyDescent="0.25">
      <c r="A21" s="113" t="s">
        <v>766</v>
      </c>
      <c r="B21" s="58">
        <v>1</v>
      </c>
      <c r="C21" s="59">
        <v>30</v>
      </c>
      <c r="D21" s="58" t="s">
        <v>19</v>
      </c>
      <c r="E21" s="61"/>
      <c r="F21" s="141">
        <f t="shared" si="4"/>
        <v>0</v>
      </c>
      <c r="G21" s="142">
        <f t="shared" si="1"/>
        <v>0</v>
      </c>
      <c r="H21" s="142">
        <f t="shared" si="2"/>
        <v>0</v>
      </c>
      <c r="I21" s="142">
        <f t="shared" si="3"/>
        <v>0</v>
      </c>
      <c r="J21" s="88"/>
      <c r="K21" s="188" t="s">
        <v>18</v>
      </c>
    </row>
    <row r="22" spans="1:16" ht="34.5" customHeight="1" x14ac:dyDescent="0.25">
      <c r="A22" s="113" t="s">
        <v>767</v>
      </c>
      <c r="B22" s="58">
        <v>1</v>
      </c>
      <c r="C22" s="59">
        <v>30</v>
      </c>
      <c r="D22" s="58" t="s">
        <v>19</v>
      </c>
      <c r="E22" s="61"/>
      <c r="F22" s="141">
        <f t="shared" si="4"/>
        <v>0</v>
      </c>
      <c r="G22" s="142">
        <f t="shared" si="1"/>
        <v>0</v>
      </c>
      <c r="H22" s="142">
        <f t="shared" si="2"/>
        <v>0</v>
      </c>
      <c r="I22" s="142">
        <f t="shared" si="3"/>
        <v>0</v>
      </c>
      <c r="J22" s="88"/>
      <c r="K22" s="188" t="s">
        <v>18</v>
      </c>
    </row>
    <row r="23" spans="1:16" ht="25.5" customHeight="1" x14ac:dyDescent="0.25">
      <c r="A23" s="113" t="s">
        <v>757</v>
      </c>
      <c r="B23" s="58">
        <v>1</v>
      </c>
      <c r="C23" s="59">
        <v>100</v>
      </c>
      <c r="D23" s="60" t="s">
        <v>19</v>
      </c>
      <c r="E23" s="61"/>
      <c r="F23" s="141">
        <f t="shared" si="4"/>
        <v>0</v>
      </c>
      <c r="G23" s="142">
        <f t="shared" si="1"/>
        <v>0</v>
      </c>
      <c r="H23" s="142">
        <f t="shared" si="2"/>
        <v>0</v>
      </c>
      <c r="I23" s="142">
        <f t="shared" si="3"/>
        <v>0</v>
      </c>
      <c r="J23" s="88"/>
      <c r="K23" s="188" t="s">
        <v>18</v>
      </c>
    </row>
    <row r="24" spans="1:16" ht="27.75" customHeight="1" x14ac:dyDescent="0.25">
      <c r="A24" s="113" t="s">
        <v>758</v>
      </c>
      <c r="B24" s="58">
        <v>1</v>
      </c>
      <c r="C24" s="59">
        <v>90</v>
      </c>
      <c r="D24" s="58" t="s">
        <v>19</v>
      </c>
      <c r="E24" s="61"/>
      <c r="F24" s="141">
        <f t="shared" si="4"/>
        <v>0</v>
      </c>
      <c r="G24" s="142">
        <f t="shared" si="1"/>
        <v>0</v>
      </c>
      <c r="H24" s="142">
        <f t="shared" si="2"/>
        <v>0</v>
      </c>
      <c r="I24" s="142">
        <f t="shared" si="3"/>
        <v>0</v>
      </c>
      <c r="J24" s="88"/>
      <c r="K24" s="188" t="s">
        <v>18</v>
      </c>
    </row>
    <row r="25" spans="1:16" ht="22.5" customHeight="1" x14ac:dyDescent="0.25">
      <c r="A25" s="113" t="s">
        <v>759</v>
      </c>
      <c r="B25" s="58">
        <v>1</v>
      </c>
      <c r="C25" s="59">
        <v>20</v>
      </c>
      <c r="D25" s="58" t="s">
        <v>19</v>
      </c>
      <c r="E25" s="61"/>
      <c r="F25" s="141">
        <f t="shared" ref="F25:F26" si="5">E25*22%</f>
        <v>0</v>
      </c>
      <c r="G25" s="142">
        <f t="shared" si="1"/>
        <v>0</v>
      </c>
      <c r="H25" s="142">
        <f t="shared" si="2"/>
        <v>0</v>
      </c>
      <c r="I25" s="142">
        <f t="shared" si="3"/>
        <v>0</v>
      </c>
      <c r="J25" s="88"/>
      <c r="K25" s="188" t="s">
        <v>18</v>
      </c>
    </row>
    <row r="26" spans="1:16" ht="26.25" customHeight="1" x14ac:dyDescent="0.25">
      <c r="A26" s="113" t="s">
        <v>760</v>
      </c>
      <c r="B26" s="58">
        <v>1</v>
      </c>
      <c r="C26" s="59">
        <v>5</v>
      </c>
      <c r="D26" s="58" t="s">
        <v>19</v>
      </c>
      <c r="E26" s="61"/>
      <c r="F26" s="141">
        <f t="shared" si="5"/>
        <v>0</v>
      </c>
      <c r="G26" s="142">
        <f t="shared" si="1"/>
        <v>0</v>
      </c>
      <c r="H26" s="142">
        <f t="shared" si="2"/>
        <v>0</v>
      </c>
      <c r="I26" s="142">
        <f t="shared" si="3"/>
        <v>0</v>
      </c>
      <c r="J26" s="88"/>
      <c r="K26" s="188" t="s">
        <v>18</v>
      </c>
    </row>
    <row r="27" spans="1:16" s="29" customFormat="1" ht="21" customHeight="1" thickBot="1" x14ac:dyDescent="0.3">
      <c r="A27" s="251" t="s">
        <v>34</v>
      </c>
      <c r="B27" s="251"/>
      <c r="C27" s="251"/>
      <c r="D27" s="251"/>
      <c r="E27" s="251"/>
      <c r="F27" s="251"/>
      <c r="G27" s="251"/>
      <c r="H27" s="252"/>
      <c r="I27" s="68">
        <f>SUM(H16:H26)</f>
        <v>0</v>
      </c>
      <c r="J27" s="69"/>
      <c r="K27" s="145"/>
      <c r="L27" s="70" t="s">
        <v>43</v>
      </c>
    </row>
    <row r="28" spans="1:16" s="29" customFormat="1" ht="25.5" customHeight="1" thickBot="1" x14ac:dyDescent="0.3">
      <c r="A28" s="251" t="s">
        <v>35</v>
      </c>
      <c r="B28" s="251"/>
      <c r="C28" s="251"/>
      <c r="D28" s="251"/>
      <c r="E28" s="251"/>
      <c r="F28" s="251"/>
      <c r="G28" s="251"/>
      <c r="H28" s="252"/>
      <c r="I28" s="71">
        <f>SUM(I16:I24)</f>
        <v>0</v>
      </c>
    </row>
    <row r="29" spans="1:16" s="29" customFormat="1" ht="25.5" customHeight="1" thickBot="1" x14ac:dyDescent="0.3">
      <c r="A29" s="251" t="s">
        <v>103</v>
      </c>
      <c r="B29" s="251"/>
      <c r="C29" s="251"/>
      <c r="D29" s="251"/>
      <c r="E29" s="251"/>
      <c r="F29" s="251"/>
      <c r="G29" s="251"/>
      <c r="H29" s="252"/>
      <c r="I29" s="71">
        <f>SUM(I25:I26)</f>
        <v>0</v>
      </c>
    </row>
    <row r="30" spans="1:16" s="29" customFormat="1" ht="25.5" customHeight="1" thickBot="1" x14ac:dyDescent="0.3">
      <c r="A30" s="251" t="s">
        <v>104</v>
      </c>
      <c r="B30" s="251"/>
      <c r="C30" s="251"/>
      <c r="D30" s="251"/>
      <c r="E30" s="251"/>
      <c r="F30" s="251"/>
      <c r="G30" s="251"/>
      <c r="H30" s="252"/>
      <c r="I30" s="71">
        <f>SUM(I28:I29)</f>
        <v>0</v>
      </c>
    </row>
    <row r="31" spans="1:16" s="29" customFormat="1" ht="25.5" customHeight="1" x14ac:dyDescent="0.25">
      <c r="A31" s="204"/>
      <c r="B31" s="204"/>
      <c r="C31" s="204"/>
      <c r="D31" s="204"/>
      <c r="E31" s="204"/>
      <c r="F31" s="204"/>
      <c r="G31" s="204"/>
      <c r="H31" s="204"/>
      <c r="I31" s="100"/>
    </row>
    <row r="32" spans="1:16" s="29" customFormat="1" ht="25.5" customHeight="1" x14ac:dyDescent="0.25">
      <c r="A32" s="248" t="s">
        <v>16</v>
      </c>
      <c r="B32" s="248"/>
      <c r="C32" s="248"/>
      <c r="D32" s="248"/>
      <c r="E32" s="248"/>
      <c r="F32" s="248"/>
      <c r="G32" s="248"/>
      <c r="H32" s="248"/>
      <c r="I32" s="248"/>
      <c r="J32" s="248"/>
      <c r="K32" s="248"/>
      <c r="L32" s="248"/>
      <c r="M32" s="248"/>
      <c r="N32" s="248"/>
      <c r="O32" s="248"/>
      <c r="P32" s="203"/>
    </row>
    <row r="33" spans="1:18" s="31" customFormat="1" ht="18.75" customHeight="1" x14ac:dyDescent="0.25">
      <c r="A33" s="30" t="s">
        <v>39</v>
      </c>
      <c r="B33" s="30"/>
      <c r="C33" s="30"/>
      <c r="D33" s="30"/>
      <c r="E33" s="30"/>
      <c r="F33" s="30"/>
      <c r="G33" s="30"/>
      <c r="H33" s="30"/>
      <c r="I33" s="30"/>
      <c r="J33" s="30"/>
      <c r="K33" s="30"/>
      <c r="L33" s="30"/>
      <c r="M33" s="30"/>
      <c r="N33" s="30"/>
      <c r="O33" s="30"/>
      <c r="P33" s="30"/>
      <c r="Q33" s="30"/>
      <c r="R33" s="30"/>
    </row>
    <row r="34" spans="1:18" s="31" customFormat="1" ht="15.75" x14ac:dyDescent="0.25">
      <c r="A34" s="30" t="s">
        <v>37</v>
      </c>
      <c r="B34" s="30"/>
      <c r="C34" s="30"/>
      <c r="D34" s="30"/>
      <c r="E34" s="30"/>
      <c r="F34" s="30"/>
      <c r="G34" s="30"/>
      <c r="H34" s="30"/>
      <c r="I34" s="30"/>
      <c r="J34" s="30"/>
      <c r="K34" s="30"/>
      <c r="L34" s="30"/>
      <c r="M34" s="30"/>
      <c r="N34" s="30"/>
      <c r="O34" s="30"/>
      <c r="P34" s="30"/>
      <c r="Q34" s="30"/>
      <c r="R34" s="30"/>
    </row>
    <row r="35" spans="1:18" s="31" customFormat="1" ht="15.75" x14ac:dyDescent="0.25">
      <c r="A35" s="30" t="s">
        <v>38</v>
      </c>
      <c r="B35" s="30"/>
      <c r="C35" s="30"/>
      <c r="D35" s="30"/>
      <c r="E35" s="30"/>
      <c r="F35" s="30"/>
      <c r="G35" s="30"/>
      <c r="H35" s="30"/>
      <c r="I35" s="30"/>
      <c r="J35" s="30"/>
      <c r="K35" s="30"/>
      <c r="L35" s="30"/>
      <c r="M35" s="30"/>
      <c r="N35" s="30"/>
      <c r="O35" s="30"/>
      <c r="P35" s="30"/>
      <c r="Q35" s="30"/>
      <c r="R35" s="30"/>
    </row>
    <row r="36" spans="1:18" s="36" customFormat="1" ht="15.75" x14ac:dyDescent="0.25">
      <c r="B36" s="40"/>
      <c r="K36" s="41"/>
      <c r="N36" s="42"/>
      <c r="O36" s="43"/>
      <c r="P36" s="43"/>
    </row>
    <row r="37" spans="1:18" s="36" customFormat="1" ht="15.75" x14ac:dyDescent="0.25">
      <c r="B37" s="40"/>
      <c r="K37" s="41"/>
      <c r="N37" s="42"/>
      <c r="O37" s="43"/>
      <c r="P37" s="43"/>
    </row>
    <row r="38" spans="1:18" s="36" customFormat="1" ht="15.75" x14ac:dyDescent="0.25">
      <c r="A38" s="34" t="s">
        <v>40</v>
      </c>
      <c r="B38" s="202"/>
      <c r="C38" s="246" t="s">
        <v>17</v>
      </c>
      <c r="D38" s="247"/>
      <c r="E38" s="79"/>
      <c r="F38" s="79"/>
      <c r="I38" s="79"/>
      <c r="K38" s="202" t="s">
        <v>41</v>
      </c>
      <c r="L38" s="202"/>
      <c r="M38" s="202"/>
      <c r="N38" s="202"/>
      <c r="O38" s="202"/>
      <c r="P38" s="202"/>
      <c r="Q38" s="202"/>
      <c r="R38" s="202"/>
    </row>
    <row r="39" spans="1:18" s="6" customFormat="1" x14ac:dyDescent="0.25"/>
  </sheetData>
  <mergeCells count="22">
    <mergeCell ref="A8:K8"/>
    <mergeCell ref="A2:E2"/>
    <mergeCell ref="A3:E3"/>
    <mergeCell ref="A4:E4"/>
    <mergeCell ref="A5:E5"/>
    <mergeCell ref="A6:E6"/>
    <mergeCell ref="A10:K10"/>
    <mergeCell ref="A12:A14"/>
    <mergeCell ref="B12:B14"/>
    <mergeCell ref="C12:C14"/>
    <mergeCell ref="D12:D14"/>
    <mergeCell ref="E12:E14"/>
    <mergeCell ref="F12:F14"/>
    <mergeCell ref="G12:G14"/>
    <mergeCell ref="H12:H14"/>
    <mergeCell ref="I12:I14"/>
    <mergeCell ref="A27:H27"/>
    <mergeCell ref="A28:H28"/>
    <mergeCell ref="A32:O32"/>
    <mergeCell ref="C38:D38"/>
    <mergeCell ref="A29:H29"/>
    <mergeCell ref="A30:H30"/>
  </mergeCells>
  <pageMargins left="0.7" right="0.7" top="0.75" bottom="0.75" header="0.3" footer="0.3"/>
  <pageSetup paperSize="9" scale="52"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A17" sqref="A17"/>
    </sheetView>
  </sheetViews>
  <sheetFormatPr defaultRowHeight="15" x14ac:dyDescent="0.25"/>
  <cols>
    <col min="1" max="1" width="52.5703125" customWidth="1"/>
    <col min="2" max="2" width="10.85546875" customWidth="1"/>
    <col min="5" max="5" width="13.7109375" customWidth="1"/>
    <col min="6" max="6" width="11.28515625" customWidth="1"/>
    <col min="7" max="7" width="13.7109375" customWidth="1"/>
    <col min="8" max="8" width="14" customWidth="1"/>
    <col min="9" max="9" width="13.28515625" customWidth="1"/>
    <col min="10" max="10" width="13.140625" customWidth="1"/>
    <col min="11" max="11" width="17" customWidth="1"/>
  </cols>
  <sheetData>
    <row r="1" spans="1:11" x14ac:dyDescent="0.25">
      <c r="A1" s="15" t="s">
        <v>0</v>
      </c>
      <c r="B1" s="16"/>
      <c r="C1" s="15"/>
      <c r="D1" s="17"/>
      <c r="E1" s="15"/>
      <c r="F1" s="1"/>
      <c r="G1" s="1" t="s">
        <v>1</v>
      </c>
      <c r="H1" s="1" t="s">
        <v>1</v>
      </c>
      <c r="I1" s="18"/>
      <c r="J1" s="19"/>
      <c r="K1" s="1"/>
    </row>
    <row r="2" spans="1:11" x14ac:dyDescent="0.25">
      <c r="A2" s="265" t="s">
        <v>2</v>
      </c>
      <c r="B2" s="265"/>
      <c r="C2" s="265"/>
      <c r="D2" s="265"/>
      <c r="E2" s="265"/>
      <c r="F2" s="22"/>
      <c r="G2" s="22" t="s">
        <v>21</v>
      </c>
      <c r="H2" s="22"/>
      <c r="I2" s="22"/>
      <c r="J2" s="22"/>
      <c r="K2" s="22"/>
    </row>
    <row r="3" spans="1:11" x14ac:dyDescent="0.25">
      <c r="A3" s="266" t="s">
        <v>3</v>
      </c>
      <c r="B3" s="266"/>
      <c r="C3" s="266"/>
      <c r="D3" s="266"/>
      <c r="E3" s="266"/>
      <c r="F3" s="22"/>
      <c r="G3" s="22" t="s">
        <v>22</v>
      </c>
      <c r="H3" s="22"/>
      <c r="I3" s="22"/>
      <c r="J3" s="22"/>
      <c r="K3" s="22"/>
    </row>
    <row r="4" spans="1:11" x14ac:dyDescent="0.25">
      <c r="A4" s="266" t="s">
        <v>4</v>
      </c>
      <c r="B4" s="266"/>
      <c r="C4" s="266"/>
      <c r="D4" s="266"/>
      <c r="E4" s="266"/>
      <c r="F4" s="22"/>
      <c r="G4" s="22" t="s">
        <v>23</v>
      </c>
      <c r="H4" s="22"/>
      <c r="I4" s="22"/>
      <c r="J4" s="22"/>
      <c r="K4" s="22"/>
    </row>
    <row r="5" spans="1:11" x14ac:dyDescent="0.25">
      <c r="A5" s="266" t="s">
        <v>5</v>
      </c>
      <c r="B5" s="266"/>
      <c r="C5" s="266"/>
      <c r="D5" s="266"/>
      <c r="E5" s="266"/>
      <c r="F5" s="22"/>
      <c r="G5" s="22" t="s">
        <v>24</v>
      </c>
      <c r="H5" s="22"/>
      <c r="I5" s="22"/>
      <c r="J5" s="22"/>
      <c r="K5" s="22"/>
    </row>
    <row r="6" spans="1:11" x14ac:dyDescent="0.25">
      <c r="A6" s="266" t="s">
        <v>6</v>
      </c>
      <c r="B6" s="266"/>
      <c r="C6" s="266"/>
      <c r="D6" s="266"/>
      <c r="E6" s="266"/>
      <c r="F6" s="22"/>
      <c r="G6" s="22" t="s">
        <v>25</v>
      </c>
      <c r="H6" s="22"/>
      <c r="I6" s="22"/>
      <c r="J6" s="22"/>
      <c r="K6" s="22"/>
    </row>
    <row r="7" spans="1:11" ht="15.75" thickBot="1" x14ac:dyDescent="0.3">
      <c r="A7" s="6"/>
      <c r="B7" s="24"/>
      <c r="C7" s="6"/>
      <c r="D7" s="6"/>
      <c r="E7" s="6"/>
      <c r="F7" s="6"/>
      <c r="G7" s="6"/>
      <c r="H7" s="6"/>
      <c r="I7" s="6"/>
      <c r="J7" s="6"/>
      <c r="K7" s="7"/>
    </row>
    <row r="8" spans="1:11" ht="18.75" x14ac:dyDescent="0.3">
      <c r="A8" s="231" t="s">
        <v>7</v>
      </c>
      <c r="B8" s="232"/>
      <c r="C8" s="232"/>
      <c r="D8" s="232"/>
      <c r="E8" s="232"/>
      <c r="F8" s="232"/>
      <c r="G8" s="232"/>
      <c r="H8" s="232"/>
      <c r="I8" s="232"/>
      <c r="J8" s="232"/>
      <c r="K8" s="233"/>
    </row>
    <row r="9" spans="1:11" x14ac:dyDescent="0.25">
      <c r="A9" s="10"/>
      <c r="B9" s="26"/>
      <c r="C9" s="11"/>
      <c r="D9" s="11"/>
      <c r="E9" s="11"/>
      <c r="F9" s="11"/>
      <c r="G9" s="11"/>
      <c r="H9" s="11"/>
      <c r="I9" s="11"/>
      <c r="J9" s="11"/>
      <c r="K9" s="12"/>
    </row>
    <row r="10" spans="1:11" ht="19.5" thickBot="1" x14ac:dyDescent="0.3">
      <c r="A10" s="262" t="s">
        <v>52</v>
      </c>
      <c r="B10" s="263"/>
      <c r="C10" s="263"/>
      <c r="D10" s="263"/>
      <c r="E10" s="263"/>
      <c r="F10" s="263"/>
      <c r="G10" s="263"/>
      <c r="H10" s="263"/>
      <c r="I10" s="263"/>
      <c r="J10" s="263"/>
      <c r="K10" s="264"/>
    </row>
    <row r="11" spans="1:11" ht="15.75" thickBot="1" x14ac:dyDescent="0.3">
      <c r="A11" s="19"/>
      <c r="B11" s="24"/>
      <c r="C11" s="6"/>
      <c r="D11" s="6"/>
      <c r="E11" s="6"/>
      <c r="F11" s="6"/>
      <c r="G11" s="6"/>
      <c r="H11" s="6"/>
      <c r="I11" s="6"/>
      <c r="J11" s="6"/>
      <c r="K11" s="7"/>
    </row>
    <row r="12" spans="1:11" ht="47.25" x14ac:dyDescent="0.25">
      <c r="A12" s="256" t="s">
        <v>8</v>
      </c>
      <c r="B12" s="259" t="s">
        <v>9</v>
      </c>
      <c r="C12" s="259" t="s">
        <v>10</v>
      </c>
      <c r="D12" s="259" t="s">
        <v>11</v>
      </c>
      <c r="E12" s="239" t="s">
        <v>45</v>
      </c>
      <c r="F12" s="242" t="s">
        <v>47</v>
      </c>
      <c r="G12" s="242" t="s">
        <v>46</v>
      </c>
      <c r="H12" s="253" t="s">
        <v>31</v>
      </c>
      <c r="I12" s="253" t="s">
        <v>26</v>
      </c>
      <c r="J12" s="83" t="s">
        <v>36</v>
      </c>
      <c r="K12" s="84" t="s">
        <v>42</v>
      </c>
    </row>
    <row r="13" spans="1:11" ht="15.75" x14ac:dyDescent="0.25">
      <c r="A13" s="257"/>
      <c r="B13" s="260"/>
      <c r="C13" s="260"/>
      <c r="D13" s="260"/>
      <c r="E13" s="240"/>
      <c r="F13" s="243"/>
      <c r="G13" s="243"/>
      <c r="H13" s="254"/>
      <c r="I13" s="254"/>
      <c r="J13" s="48" t="s">
        <v>18</v>
      </c>
      <c r="K13" s="82" t="s">
        <v>18</v>
      </c>
    </row>
    <row r="14" spans="1:11" ht="15.75" x14ac:dyDescent="0.25">
      <c r="A14" s="258"/>
      <c r="B14" s="261"/>
      <c r="C14" s="261"/>
      <c r="D14" s="261"/>
      <c r="E14" s="241"/>
      <c r="F14" s="244"/>
      <c r="G14" s="244"/>
      <c r="H14" s="255"/>
      <c r="I14" s="255"/>
      <c r="J14" s="49"/>
      <c r="K14" s="81"/>
    </row>
    <row r="15" spans="1:11" ht="16.5" thickBot="1" x14ac:dyDescent="0.3">
      <c r="A15" s="50">
        <v>1</v>
      </c>
      <c r="B15" s="51">
        <v>2</v>
      </c>
      <c r="C15" s="52">
        <v>3</v>
      </c>
      <c r="D15" s="52">
        <v>4</v>
      </c>
      <c r="E15" s="52">
        <v>5</v>
      </c>
      <c r="F15" s="52">
        <v>6</v>
      </c>
      <c r="G15" s="52" t="s">
        <v>12</v>
      </c>
      <c r="H15" s="53" t="s">
        <v>32</v>
      </c>
      <c r="I15" s="54" t="s">
        <v>33</v>
      </c>
      <c r="J15" s="55">
        <v>10</v>
      </c>
      <c r="K15" s="56">
        <v>11</v>
      </c>
    </row>
    <row r="16" spans="1:11" ht="33" customHeight="1" x14ac:dyDescent="0.25">
      <c r="A16" s="96" t="s">
        <v>228</v>
      </c>
      <c r="B16" s="58">
        <v>1</v>
      </c>
      <c r="C16" s="97">
        <v>200</v>
      </c>
      <c r="D16" s="60" t="s">
        <v>14</v>
      </c>
      <c r="E16" s="61"/>
      <c r="F16" s="62">
        <f t="shared" ref="F16:F17" si="0">E16*9.5%</f>
        <v>0</v>
      </c>
      <c r="G16" s="63">
        <f t="shared" ref="G16:G17" si="1">E16+F16</f>
        <v>0</v>
      </c>
      <c r="H16" s="63">
        <f>E16*C16</f>
        <v>0</v>
      </c>
      <c r="I16" s="63">
        <f>C16*G16</f>
        <v>0</v>
      </c>
      <c r="J16" s="88"/>
      <c r="K16" s="89" t="s">
        <v>18</v>
      </c>
    </row>
    <row r="17" spans="1:18" ht="19.5" customHeight="1" thickBot="1" x14ac:dyDescent="0.3">
      <c r="A17" s="96" t="s">
        <v>229</v>
      </c>
      <c r="B17" s="58">
        <v>1</v>
      </c>
      <c r="C17" s="97">
        <v>70</v>
      </c>
      <c r="D17" s="60" t="s">
        <v>14</v>
      </c>
      <c r="E17" s="61"/>
      <c r="F17" s="62">
        <f t="shared" si="0"/>
        <v>0</v>
      </c>
      <c r="G17" s="63">
        <f t="shared" si="1"/>
        <v>0</v>
      </c>
      <c r="H17" s="63">
        <f t="shared" ref="H17" si="2">E17*C17</f>
        <v>0</v>
      </c>
      <c r="I17" s="63">
        <f t="shared" ref="I17" si="3">C17*G17</f>
        <v>0</v>
      </c>
      <c r="J17" s="88"/>
      <c r="K17" s="89" t="s">
        <v>18</v>
      </c>
    </row>
    <row r="18" spans="1:18" s="29" customFormat="1" ht="21" customHeight="1" thickBot="1" x14ac:dyDescent="0.3">
      <c r="A18" s="249" t="s">
        <v>34</v>
      </c>
      <c r="B18" s="249"/>
      <c r="C18" s="249"/>
      <c r="D18" s="249"/>
      <c r="E18" s="249"/>
      <c r="F18" s="249"/>
      <c r="G18" s="249"/>
      <c r="H18" s="250"/>
      <c r="I18" s="68">
        <f>SUM(H16:H17)</f>
        <v>0</v>
      </c>
      <c r="J18" s="69"/>
      <c r="K18" s="86"/>
      <c r="L18" s="70" t="s">
        <v>43</v>
      </c>
    </row>
    <row r="19" spans="1:18" s="29" customFormat="1" ht="25.5" customHeight="1" thickBot="1" x14ac:dyDescent="0.3">
      <c r="A19" s="251" t="s">
        <v>35</v>
      </c>
      <c r="B19" s="251"/>
      <c r="C19" s="251"/>
      <c r="D19" s="251"/>
      <c r="E19" s="251"/>
      <c r="F19" s="251"/>
      <c r="G19" s="251"/>
      <c r="H19" s="252"/>
      <c r="I19" s="71">
        <f>SUM(I16:I17)</f>
        <v>0</v>
      </c>
    </row>
    <row r="20" spans="1:18" s="29" customFormat="1" ht="25.5" customHeight="1" x14ac:dyDescent="0.25">
      <c r="A20" s="248" t="s">
        <v>16</v>
      </c>
      <c r="B20" s="248"/>
      <c r="C20" s="248"/>
      <c r="D20" s="248"/>
      <c r="E20" s="248"/>
      <c r="F20" s="248"/>
      <c r="G20" s="248"/>
      <c r="H20" s="248"/>
      <c r="I20" s="248"/>
      <c r="J20" s="248"/>
      <c r="K20" s="248"/>
      <c r="L20" s="248"/>
      <c r="M20" s="248"/>
      <c r="N20" s="248"/>
      <c r="O20" s="248"/>
      <c r="P20" s="5"/>
    </row>
    <row r="21" spans="1:18" s="31" customFormat="1" ht="18.75" customHeight="1" x14ac:dyDescent="0.25">
      <c r="A21" s="30" t="s">
        <v>39</v>
      </c>
      <c r="B21" s="30"/>
      <c r="C21" s="30"/>
      <c r="D21" s="30"/>
      <c r="E21" s="30"/>
      <c r="F21" s="30"/>
      <c r="G21" s="30"/>
      <c r="H21" s="30"/>
      <c r="I21" s="30"/>
      <c r="J21" s="30"/>
      <c r="K21" s="30"/>
      <c r="L21" s="30"/>
      <c r="M21" s="30"/>
      <c r="N21" s="30"/>
      <c r="O21" s="30"/>
      <c r="P21" s="30"/>
      <c r="Q21" s="30"/>
      <c r="R21" s="30"/>
    </row>
    <row r="22" spans="1:18" s="31" customFormat="1" ht="15.75" x14ac:dyDescent="0.25">
      <c r="A22" s="30" t="s">
        <v>37</v>
      </c>
      <c r="B22" s="30"/>
      <c r="C22" s="30"/>
      <c r="D22" s="30"/>
      <c r="E22" s="30"/>
      <c r="F22" s="30"/>
      <c r="G22" s="30"/>
      <c r="H22" s="30"/>
      <c r="I22" s="30"/>
      <c r="J22" s="30"/>
      <c r="K22" s="30"/>
      <c r="L22" s="30"/>
      <c r="M22" s="30"/>
      <c r="N22" s="30"/>
      <c r="O22" s="30"/>
      <c r="P22" s="30"/>
      <c r="Q22" s="30"/>
      <c r="R22" s="30"/>
    </row>
    <row r="23" spans="1:18" s="31" customFormat="1" ht="15.75" x14ac:dyDescent="0.25">
      <c r="A23" s="30" t="s">
        <v>38</v>
      </c>
      <c r="B23" s="30"/>
      <c r="C23" s="30"/>
      <c r="D23" s="30"/>
      <c r="E23" s="30"/>
      <c r="F23" s="30"/>
      <c r="G23" s="30"/>
      <c r="H23" s="30"/>
      <c r="I23" s="30"/>
      <c r="J23" s="30"/>
      <c r="K23" s="30"/>
      <c r="L23" s="30"/>
      <c r="M23" s="30"/>
      <c r="N23" s="30"/>
      <c r="O23" s="30"/>
      <c r="P23" s="30"/>
      <c r="Q23" s="30"/>
      <c r="R23" s="30"/>
    </row>
    <row r="24" spans="1:18" s="36" customFormat="1" ht="15.75" x14ac:dyDescent="0.25">
      <c r="B24" s="40"/>
      <c r="K24" s="41"/>
      <c r="N24" s="42"/>
      <c r="O24" s="43"/>
      <c r="P24" s="43"/>
    </row>
    <row r="25" spans="1:18" s="36" customFormat="1" ht="15.75" x14ac:dyDescent="0.25">
      <c r="B25" s="40"/>
      <c r="K25" s="41"/>
      <c r="N25" s="42"/>
      <c r="O25" s="43"/>
      <c r="P25" s="43"/>
    </row>
    <row r="26" spans="1:18" s="36" customFormat="1" ht="15.75" x14ac:dyDescent="0.25">
      <c r="A26" s="34" t="s">
        <v>40</v>
      </c>
      <c r="B26" s="33"/>
      <c r="C26" s="246" t="s">
        <v>17</v>
      </c>
      <c r="D26" s="247"/>
      <c r="E26" s="79"/>
      <c r="F26" s="79"/>
      <c r="I26" s="79"/>
      <c r="K26" s="33" t="s">
        <v>41</v>
      </c>
      <c r="L26" s="33"/>
      <c r="M26" s="33"/>
      <c r="N26" s="33"/>
      <c r="O26" s="33"/>
      <c r="P26" s="33"/>
      <c r="Q26" s="33"/>
      <c r="R26" s="33"/>
    </row>
    <row r="27" spans="1:18" s="6" customFormat="1" x14ac:dyDescent="0.25"/>
  </sheetData>
  <mergeCells count="20">
    <mergeCell ref="A8:K8"/>
    <mergeCell ref="A2:E2"/>
    <mergeCell ref="A3:E3"/>
    <mergeCell ref="A4:E4"/>
    <mergeCell ref="A5:E5"/>
    <mergeCell ref="A6:E6"/>
    <mergeCell ref="A18:H18"/>
    <mergeCell ref="A19:H19"/>
    <mergeCell ref="A20:O20"/>
    <mergeCell ref="C26:D26"/>
    <mergeCell ref="A10:K10"/>
    <mergeCell ref="A12:A14"/>
    <mergeCell ref="B12:B14"/>
    <mergeCell ref="C12:C14"/>
    <mergeCell ref="D12:D14"/>
    <mergeCell ref="E12:E14"/>
    <mergeCell ref="F12:F14"/>
    <mergeCell ref="G12:G14"/>
    <mergeCell ref="H12:H14"/>
    <mergeCell ref="I12:I14"/>
  </mergeCells>
  <pageMargins left="0.7" right="0.7" top="0.75" bottom="0.75" header="0.3" footer="0.3"/>
  <pageSetup paperSize="9" scale="63" orientation="landscape" horizontalDpi="300" verticalDpi="300"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86</vt:i4>
      </vt:variant>
      <vt:variant>
        <vt:lpstr>Imenovani obsegi</vt:lpstr>
      </vt:variant>
      <vt:variant>
        <vt:i4>82</vt:i4>
      </vt:variant>
    </vt:vector>
  </HeadingPairs>
  <TitlesOfParts>
    <vt:vector size="168" baseType="lpstr">
      <vt:lpstr>SEZNAM SKUPIN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'1'!Področje_tiskanja</vt:lpstr>
      <vt:lpstr>'10'!Področje_tiskanja</vt:lpstr>
      <vt:lpstr>'11'!Področje_tiskanja</vt:lpstr>
      <vt:lpstr>'12'!Področje_tiskanja</vt:lpstr>
      <vt:lpstr>'13'!Področje_tiskanja</vt:lpstr>
      <vt:lpstr>'14'!Področje_tiskanja</vt:lpstr>
      <vt:lpstr>'15'!Področje_tiskanja</vt:lpstr>
      <vt:lpstr>'16'!Področje_tiskanja</vt:lpstr>
      <vt:lpstr>'17'!Področje_tiskanja</vt:lpstr>
      <vt:lpstr>'18'!Področje_tiskanja</vt:lpstr>
      <vt:lpstr>'19'!Področje_tiskanja</vt:lpstr>
      <vt:lpstr>'2'!Področje_tiskanja</vt:lpstr>
      <vt:lpstr>'21'!Področje_tiskanja</vt:lpstr>
      <vt:lpstr>'22'!Področje_tiskanja</vt:lpstr>
      <vt:lpstr>'23'!Področje_tiskanja</vt:lpstr>
      <vt:lpstr>'24'!Področje_tiskanja</vt:lpstr>
      <vt:lpstr>'25'!Področje_tiskanja</vt:lpstr>
      <vt:lpstr>'26'!Področje_tiskanja</vt:lpstr>
      <vt:lpstr>'27'!Področje_tiskanja</vt:lpstr>
      <vt:lpstr>'28'!Področje_tiskanja</vt:lpstr>
      <vt:lpstr>'29'!Področje_tiskanja</vt:lpstr>
      <vt:lpstr>'3'!Področje_tiskanja</vt:lpstr>
      <vt:lpstr>'30'!Področje_tiskanja</vt:lpstr>
      <vt:lpstr>'31'!Področje_tiskanja</vt:lpstr>
      <vt:lpstr>'32'!Področje_tiskanja</vt:lpstr>
      <vt:lpstr>'33'!Področje_tiskanja</vt:lpstr>
      <vt:lpstr>'34'!Področje_tiskanja</vt:lpstr>
      <vt:lpstr>'35'!Področje_tiskanja</vt:lpstr>
      <vt:lpstr>'36'!Področje_tiskanja</vt:lpstr>
      <vt:lpstr>'37'!Področje_tiskanja</vt:lpstr>
      <vt:lpstr>'38'!Področje_tiskanja</vt:lpstr>
      <vt:lpstr>'39'!Področje_tiskanja</vt:lpstr>
      <vt:lpstr>'4'!Področje_tiskanja</vt:lpstr>
      <vt:lpstr>'40'!Področje_tiskanja</vt:lpstr>
      <vt:lpstr>'41'!Področje_tiskanja</vt:lpstr>
      <vt:lpstr>'42'!Področje_tiskanja</vt:lpstr>
      <vt:lpstr>'43'!Področje_tiskanja</vt:lpstr>
      <vt:lpstr>'44'!Področje_tiskanja</vt:lpstr>
      <vt:lpstr>'45'!Področje_tiskanja</vt:lpstr>
      <vt:lpstr>'46'!Področje_tiskanja</vt:lpstr>
      <vt:lpstr>'47'!Področje_tiskanja</vt:lpstr>
      <vt:lpstr>'48'!Področje_tiskanja</vt:lpstr>
      <vt:lpstr>'49'!Področje_tiskanja</vt:lpstr>
      <vt:lpstr>'5'!Področje_tiskanja</vt:lpstr>
      <vt:lpstr>'50'!Področje_tiskanja</vt:lpstr>
      <vt:lpstr>'51'!Področje_tiskanja</vt:lpstr>
      <vt:lpstr>'52'!Področje_tiskanja</vt:lpstr>
      <vt:lpstr>'53'!Področje_tiskanja</vt:lpstr>
      <vt:lpstr>'54'!Področje_tiskanja</vt:lpstr>
      <vt:lpstr>'55'!Področje_tiskanja</vt:lpstr>
      <vt:lpstr>'56'!Področje_tiskanja</vt:lpstr>
      <vt:lpstr>'57'!Področje_tiskanja</vt:lpstr>
      <vt:lpstr>'58'!Področje_tiskanja</vt:lpstr>
      <vt:lpstr>'59'!Področje_tiskanja</vt:lpstr>
      <vt:lpstr>'60'!Področje_tiskanja</vt:lpstr>
      <vt:lpstr>'61'!Področje_tiskanja</vt:lpstr>
      <vt:lpstr>'62'!Področje_tiskanja</vt:lpstr>
      <vt:lpstr>'63'!Področje_tiskanja</vt:lpstr>
      <vt:lpstr>'64'!Področje_tiskanja</vt:lpstr>
      <vt:lpstr>'65'!Področje_tiskanja</vt:lpstr>
      <vt:lpstr>'66'!Področje_tiskanja</vt:lpstr>
      <vt:lpstr>'67'!Področje_tiskanja</vt:lpstr>
      <vt:lpstr>'68'!Področje_tiskanja</vt:lpstr>
      <vt:lpstr>'69'!Področje_tiskanja</vt:lpstr>
      <vt:lpstr>'7'!Področje_tiskanja</vt:lpstr>
      <vt:lpstr>'70'!Področje_tiskanja</vt:lpstr>
      <vt:lpstr>'71'!Področje_tiskanja</vt:lpstr>
      <vt:lpstr>'72'!Področje_tiskanja</vt:lpstr>
      <vt:lpstr>'73'!Področje_tiskanja</vt:lpstr>
      <vt:lpstr>'74'!Področje_tiskanja</vt:lpstr>
      <vt:lpstr>'75'!Področje_tiskanja</vt:lpstr>
      <vt:lpstr>'76'!Področje_tiskanja</vt:lpstr>
      <vt:lpstr>'77'!Področje_tiskanja</vt:lpstr>
      <vt:lpstr>'78'!Področje_tiskanja</vt:lpstr>
      <vt:lpstr>'79'!Področje_tiskanja</vt:lpstr>
      <vt:lpstr>'8'!Področje_tiskanja</vt:lpstr>
      <vt:lpstr>'80'!Področje_tiskanja</vt:lpstr>
      <vt:lpstr>'81'!Področje_tiskanja</vt:lpstr>
      <vt:lpstr>'82'!Področje_tiskanja</vt:lpstr>
      <vt:lpstr>'83'!Področje_tiskanja</vt:lpstr>
      <vt:lpstr>'84'!Področje_tiskanja</vt:lpstr>
      <vt:lpstr>'9'!Področje_tiskanja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dc:creator>
  <cp:lastModifiedBy>Mara Bertok</cp:lastModifiedBy>
  <cp:lastPrinted>2021-01-11T08:17:42Z</cp:lastPrinted>
  <dcterms:created xsi:type="dcterms:W3CDTF">2018-09-11T19:38:15Z</dcterms:created>
  <dcterms:modified xsi:type="dcterms:W3CDTF">2021-01-20T14:52:55Z</dcterms:modified>
</cp:coreProperties>
</file>